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mshiywa\Documents\PMS, M&amp;E, RISK  File\Performance\Annual Reports\Annual Report 2021-2022\Annual report 2021-2022 (to MPAC)\"/>
    </mc:Choice>
  </mc:AlternateContent>
  <bookViews>
    <workbookView showHorizontalScroll="0" showVerticalScroll="0" showSheetTabs="0" xWindow="0" yWindow="0" windowWidth="20490" windowHeight="8700"/>
  </bookViews>
  <sheets>
    <sheet name="ACTION PLAN" sheetId="1" r:id="rId1"/>
    <sheet name="Sheet1" sheetId="2" r:id="rId2"/>
  </sheets>
  <externalReferences>
    <externalReference r:id="rId3"/>
  </externalReferences>
  <definedNames>
    <definedName name="_xlnm._FilterDatabase" localSheetId="0" hidden="1">'ACTION PLAN'!$A$7:$AZ$7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0" i="1" l="1"/>
  <c r="A11" i="1" s="1"/>
  <c r="A12" i="1" s="1"/>
  <c r="A13" i="1" s="1"/>
  <c r="A15" i="1" s="1"/>
  <c r="A16" i="1" s="1"/>
  <c r="A17" i="1" s="1"/>
  <c r="A18" i="1" s="1"/>
  <c r="A19" i="1" s="1"/>
  <c r="A20" i="1" s="1"/>
  <c r="A21" i="1" s="1"/>
  <c r="A22" i="1" s="1"/>
  <c r="A23" i="1" s="1"/>
  <c r="A24" i="1" s="1"/>
  <c r="A25" i="1" s="1"/>
  <c r="A26" i="1" s="1"/>
  <c r="A27" i="1" s="1"/>
  <c r="A28" i="1" s="1"/>
  <c r="A29" i="1" s="1"/>
  <c r="A30" i="1" s="1"/>
  <c r="A31" i="1" s="1"/>
  <c r="A32" i="1" s="1"/>
  <c r="A33" i="1" s="1"/>
  <c r="L36" i="2" l="1"/>
  <c r="L34" i="2"/>
  <c r="K34" i="2"/>
  <c r="J34" i="2"/>
  <c r="J32" i="2"/>
  <c r="K30" i="2"/>
  <c r="L28" i="2"/>
  <c r="K28" i="2"/>
  <c r="J28" i="2"/>
  <c r="L26" i="2"/>
  <c r="K26" i="2"/>
  <c r="L25" i="2"/>
  <c r="L24" i="2"/>
  <c r="J24" i="2"/>
  <c r="K22" i="2"/>
  <c r="L21" i="2"/>
  <c r="K21" i="2"/>
  <c r="L20" i="2"/>
  <c r="K20" i="2"/>
  <c r="J20" i="2"/>
  <c r="K19" i="2"/>
  <c r="L18" i="2"/>
  <c r="J18" i="2"/>
  <c r="L17" i="2"/>
  <c r="K17" i="2"/>
  <c r="J17" i="2"/>
  <c r="L15" i="2"/>
  <c r="K15" i="2"/>
  <c r="L13" i="2"/>
  <c r="J13" i="2"/>
  <c r="J12" i="2"/>
  <c r="L11" i="2"/>
  <c r="J10" i="2"/>
  <c r="L9" i="2"/>
  <c r="K9" i="2"/>
  <c r="J9" i="2"/>
  <c r="L8" i="2"/>
  <c r="K8" i="2"/>
  <c r="J8" i="2"/>
  <c r="J7" i="2"/>
  <c r="J6" i="2"/>
  <c r="L5" i="2"/>
  <c r="K5" i="2"/>
  <c r="C2" i="2"/>
  <c r="K18" i="2" l="1"/>
  <c r="K23" i="2"/>
  <c r="K25" i="2"/>
  <c r="K14" i="2"/>
  <c r="L22" i="2"/>
  <c r="J25" i="2"/>
  <c r="K12" i="2"/>
  <c r="K13" i="2"/>
  <c r="J21" i="2"/>
  <c r="L30" i="2"/>
  <c r="L12" i="2"/>
  <c r="K11" i="2"/>
  <c r="C27" i="2"/>
  <c r="J27" i="2" s="1"/>
  <c r="J23" i="2"/>
  <c r="K24" i="2"/>
  <c r="L32" i="2"/>
  <c r="C16" i="2"/>
  <c r="D16" i="2"/>
  <c r="J15" i="2"/>
  <c r="L6" i="2"/>
  <c r="K7" i="2"/>
  <c r="E27" i="2"/>
  <c r="L27" i="2" s="1"/>
  <c r="J19" i="2"/>
  <c r="L23" i="2"/>
  <c r="J26" i="2"/>
  <c r="J36" i="2"/>
  <c r="L10" i="2"/>
  <c r="J14" i="2"/>
  <c r="K36" i="2"/>
  <c r="K6" i="2"/>
  <c r="K10" i="2"/>
  <c r="J11" i="2"/>
  <c r="J22" i="2"/>
  <c r="J30" i="2"/>
  <c r="K32" i="2"/>
  <c r="J5" i="2"/>
  <c r="L7" i="2"/>
  <c r="L14" i="2"/>
  <c r="E16" i="2"/>
  <c r="L19" i="2"/>
  <c r="D27" i="2"/>
  <c r="K27" i="2" s="1"/>
  <c r="D29" i="2" l="1"/>
  <c r="K29" i="2" s="1"/>
  <c r="C29" i="2"/>
  <c r="J29" i="2" s="1"/>
  <c r="J16" i="2"/>
  <c r="K16" i="2"/>
  <c r="L16" i="2"/>
  <c r="E29" i="2"/>
  <c r="C31" i="2" l="1"/>
  <c r="J31" i="2" s="1"/>
  <c r="D31" i="2"/>
  <c r="K31" i="2" s="1"/>
  <c r="L29" i="2"/>
  <c r="E31" i="2"/>
  <c r="D33" i="2" l="1"/>
  <c r="K33" i="2" s="1"/>
  <c r="C33" i="2"/>
  <c r="C35" i="2" s="1"/>
  <c r="C37" i="2" s="1"/>
  <c r="E33" i="2"/>
  <c r="L31" i="2"/>
  <c r="J33" i="2" l="1"/>
  <c r="D35" i="2"/>
  <c r="K35" i="2" s="1"/>
  <c r="J37" i="2"/>
  <c r="J35" i="2"/>
  <c r="E35" i="2"/>
  <c r="L33" i="2"/>
  <c r="D37" i="2" l="1"/>
  <c r="K37" i="2" s="1"/>
  <c r="E37" i="2"/>
  <c r="L37" i="2" s="1"/>
  <c r="L35" i="2"/>
</calcChain>
</file>

<file path=xl/sharedStrings.xml><?xml version="1.0" encoding="utf-8"?>
<sst xmlns="http://schemas.openxmlformats.org/spreadsheetml/2006/main" count="388" uniqueCount="269">
  <si>
    <t>Status</t>
  </si>
  <si>
    <t>Start</t>
  </si>
  <si>
    <t>End</t>
  </si>
  <si>
    <t>Responsibility Leader</t>
  </si>
  <si>
    <t>Action plan</t>
  </si>
  <si>
    <t>Uncorrected misstatements</t>
  </si>
  <si>
    <t>Finding</t>
  </si>
  <si>
    <t>Root cause</t>
  </si>
  <si>
    <t>Directorate</t>
  </si>
  <si>
    <t>Province:  Municipality A - Table A4 Budgeted Financial Performance</t>
  </si>
  <si>
    <t>Description</t>
  </si>
  <si>
    <t>Ref</t>
  </si>
  <si>
    <t>R thousands</t>
  </si>
  <si>
    <t>1</t>
  </si>
  <si>
    <t>Munsoft Budget Data 2022/23</t>
  </si>
  <si>
    <t>Munsoft Budget Data 2023/24</t>
  </si>
  <si>
    <t>Munsoft Budget Data 2024/25</t>
  </si>
  <si>
    <t>Revenue By Source</t>
  </si>
  <si>
    <t>Property rates</t>
  </si>
  <si>
    <t>2</t>
  </si>
  <si>
    <t>Service charges - refuse revenue</t>
  </si>
  <si>
    <t>Rental of facilities and equipment</t>
  </si>
  <si>
    <t>Interest earned - external investments</t>
  </si>
  <si>
    <t>Interest earned - outstanding debtors</t>
  </si>
  <si>
    <t>Fines, penalties and forfeits</t>
  </si>
  <si>
    <t>Licences and permits</t>
  </si>
  <si>
    <t>Agency services</t>
  </si>
  <si>
    <t>Transfers and subsidies</t>
  </si>
  <si>
    <t>Other revenue</t>
  </si>
  <si>
    <t>Gains on disposal of PPE</t>
  </si>
  <si>
    <t>Total Revenue (excluding capital transfers and contributions)</t>
  </si>
  <si>
    <t>Expenditure By Type</t>
  </si>
  <si>
    <t>Employee related costs</t>
  </si>
  <si>
    <t>Remuneration of councillors</t>
  </si>
  <si>
    <t>Debt impairment</t>
  </si>
  <si>
    <t>3</t>
  </si>
  <si>
    <t>Depreciation and asset impairment</t>
  </si>
  <si>
    <t>Inventory consumed</t>
  </si>
  <si>
    <t>8</t>
  </si>
  <si>
    <t>Contracted services</t>
  </si>
  <si>
    <t>Other expenditure</t>
  </si>
  <si>
    <t>4,5</t>
  </si>
  <si>
    <t>Loss on disposal of PPE</t>
  </si>
  <si>
    <t>Total Expenditure</t>
  </si>
  <si>
    <t>Surplus/(Deficit)</t>
  </si>
  <si>
    <t>Transfers and subsidies - capital (monetary allocations) (National / Provincial and District)</t>
  </si>
  <si>
    <t>6</t>
  </si>
  <si>
    <t>Surplus/(Deficit) after capital transfers and contributions</t>
  </si>
  <si>
    <t>Taxation</t>
  </si>
  <si>
    <t>Surplus/(Deficit) after taxation</t>
  </si>
  <si>
    <t>Attributable to minorities</t>
  </si>
  <si>
    <t>Surplus/(Deficit) attributable to municipality</t>
  </si>
  <si>
    <t>Share of surplus/ (deficit) of associate</t>
  </si>
  <si>
    <t>7</t>
  </si>
  <si>
    <t>Surplus/(Deficit) for the year</t>
  </si>
  <si>
    <t xml:space="preserve">No </t>
  </si>
  <si>
    <t xml:space="preserve">Investment Property </t>
  </si>
  <si>
    <t>Investment property obtained from the valuation roll and Deeds register could not be traced to the Investment Property Register – We could not obtain the Valuation and Completeness of the account</t>
  </si>
  <si>
    <t xml:space="preserve">BTO </t>
  </si>
  <si>
    <t xml:space="preserve">In progress </t>
  </si>
  <si>
    <t>PPE – Impairment Loss</t>
  </si>
  <si>
    <t xml:space="preserve">Property , plant and equipment </t>
  </si>
  <si>
    <t>Assets in the deeds register could not be traced to the municipal fixed assets register</t>
  </si>
  <si>
    <t>Materially Unquantified</t>
  </si>
  <si>
    <t xml:space="preserve">Component </t>
  </si>
  <si>
    <t>Non- Current Assets</t>
  </si>
  <si>
    <t xml:space="preserve">Current Assets </t>
  </si>
  <si>
    <t xml:space="preserve">Receivables from non-exchange </t>
  </si>
  <si>
    <t xml:space="preserve">Client </t>
  </si>
  <si>
    <t xml:space="preserve">Port St John's local municipality </t>
  </si>
  <si>
    <t xml:space="preserve">Year end </t>
  </si>
  <si>
    <t>2021/22</t>
  </si>
  <si>
    <t xml:space="preserve">Report </t>
  </si>
  <si>
    <t xml:space="preserve">Audit Action Plan </t>
  </si>
  <si>
    <t>No reconciliation between Deeds register and Investment Property Register</t>
  </si>
  <si>
    <t xml:space="preserve">Lack of oversight with regards to getting Council’s resolution approving the impairment loss 
Inadequate controls regarding filing of recorded Methods and assumptions used in the determination of the impairment value
</t>
  </si>
  <si>
    <t>No reconciliation between Deeds register and Asset  Register</t>
  </si>
  <si>
    <t>No reconciliation of the debtors listing to payments</t>
  </si>
  <si>
    <t>31/05/203</t>
  </si>
  <si>
    <t xml:space="preserve">Expenditure </t>
  </si>
  <si>
    <t xml:space="preserve">Employee cost </t>
  </si>
  <si>
    <t>Poor review of contracts and non-compliance with applicable policies and procedures.</t>
  </si>
  <si>
    <t>ongoing process</t>
  </si>
  <si>
    <t xml:space="preserve">We noted that the asset below  classified as in progress in the Wip register  could not be traced to any of the municipality 's commitments and contract register </t>
  </si>
  <si>
    <t xml:space="preserve">January </t>
  </si>
  <si>
    <t>Quarterly basis</t>
  </si>
  <si>
    <t>1. ISS.53-CoAF 19 - Depreciation , useful lives and change in estimates : The useful lives  are not accurate</t>
  </si>
  <si>
    <t>3. ISS.67-CoAF 19 - PPE - Non submission of information for Impairment loss</t>
  </si>
  <si>
    <t>4. ISS.72-CoAF 25 - Investment property from the valuation roll and Deeds register cannot be traced to the Investment Property Register</t>
  </si>
  <si>
    <t>6. ISS.15-CoAF 02 - Employee cost: CFO Acting/Secondment</t>
  </si>
  <si>
    <t>7. ISS.28-CoAF 25 - Infrastructure wip - opening balances</t>
  </si>
  <si>
    <t xml:space="preserve">No inadequate review of financial statements </t>
  </si>
  <si>
    <t>on-going process</t>
  </si>
  <si>
    <t xml:space="preserve">On-going Process </t>
  </si>
  <si>
    <t xml:space="preserve">In-progress </t>
  </si>
  <si>
    <t>During the Property plant and equipment disposal audit, it was identified that the following assets reflected as disposed on the fixed asset register are not included in the disposal list approved by the council on the meeting held on the 30 August 2021:</t>
  </si>
  <si>
    <t>9. ISS.80-CoAF 25 - Assets reflected as disposed on the fixed asset register are not included in the disposal list.</t>
  </si>
  <si>
    <t xml:space="preserve">No reconciliation was done between the disposal list and the asset register </t>
  </si>
  <si>
    <t xml:space="preserve">
Payment for the following invoices was not made within 30 days. 
</t>
  </si>
  <si>
    <t>14. ISS.38-CoAF 13 - Expenditure - Invoice for service provider not paid within 30 days (Compliance)</t>
  </si>
  <si>
    <t xml:space="preserve">Expenditure -Compliance </t>
  </si>
  <si>
    <t>Inadequate monitoring of the implementation of controls to ensure payments are made within 30 days</t>
  </si>
  <si>
    <t xml:space="preserve">Non Compliance </t>
  </si>
  <si>
    <t>15. ISS.40-CoAF 13 - Expenditure - Authorisation not in terms of Delegation</t>
  </si>
  <si>
    <t xml:space="preserve">The following that payment vouchers were authorised by only one signatory. </t>
  </si>
  <si>
    <t>16. ISS.65-CoAF 25 - Understatement due to finished project being impaired</t>
  </si>
  <si>
    <t xml:space="preserve">A completion certificate for the project was received as part of the Contract Management RFI 34 of 2022. The certificate was dated 30 January 2020, with a contract amount of R3 000 000.00 and was signed by N. Mevana (Project Manager) and T. Kwape (PMU Manager) on 30 January 2020.
This means that the asset was impaired incorrectly as there is a completion certificate signed by both the project manager and the PMU manager.
The Mthumbane Concrete Slab (900m) project (Tender No: PSJLM-ENG-2018/19) was impaired to R1 during the year. Based on the disclosure in Note 11, the project was stopped by council due to lack of funding in current year. </t>
  </si>
  <si>
    <t xml:space="preserve"> Inadequate measures put in place for contract management.</t>
  </si>
  <si>
    <t xml:space="preserve">not started </t>
  </si>
  <si>
    <t>17. ISS.56-CoAF 09 - Revenue non-exchange - OTP grant inappropriately recognised as conditional grant, resulting in unspent Liability in the balance sheet</t>
  </si>
  <si>
    <t>The below is the reflection of how the OTP grant revenue has been accounted for in the financial statements and the comparative amounts:
When the funds are received by the municipality, the municipality recognise them as conditional grants however the agreement or SLA does not explicitly states the funds must be returned to OTP if the projects are not done or monies are used for other things</t>
  </si>
  <si>
    <t xml:space="preserve">Incorrect application of standards </t>
  </si>
  <si>
    <t xml:space="preserve">in progress </t>
  </si>
  <si>
    <t>21. ISS.17-CoAF 04 - Allowances- Limitation of scope &amp; Disagreement</t>
  </si>
  <si>
    <t xml:space="preserve">Revenue Non-exchange transaction </t>
  </si>
  <si>
    <t>Revenue</t>
  </si>
  <si>
    <t>General Expenditure</t>
  </si>
  <si>
    <t xml:space="preserve">Improper Records Keeping </t>
  </si>
  <si>
    <t xml:space="preserve">Manager Human Resource </t>
  </si>
  <si>
    <t>The following differences were identified between the 2021/22 general ledger and payroll report.</t>
  </si>
  <si>
    <t xml:space="preserve">3,5 Million </t>
  </si>
  <si>
    <t xml:space="preserve"> The following employee worked overtime in June 2021 but was recorded in July 2021 and there was no accrual raised in the prior year in relation to the overtime.</t>
  </si>
  <si>
    <t>Vat receivable on cash basis amounting to R416 654 in Note 6 was incorrect as it did not reflect what is in the SARS statement of accounts which is an amount of R2 399 511.</t>
  </si>
  <si>
    <t xml:space="preserve">VAT receivables </t>
  </si>
  <si>
    <t>Inadequate review of the AFS.</t>
  </si>
  <si>
    <t>30. ISS.30-CoAF 13 - Expenditure -  GL amount incorrectly recorded (Accuracy)</t>
  </si>
  <si>
    <t>The following invoices were captured in the General ledger inclusive of Vat.</t>
  </si>
  <si>
    <t xml:space="preserve">This was due to inadequate review of the invoice prior to recording in the general ledger.
</t>
  </si>
  <si>
    <t>39. ISS.19-CoAF 03 - Cash and cash equivalents:  Monthly reconciliation of accounts not done</t>
  </si>
  <si>
    <t xml:space="preserve">Cash and Bank </t>
  </si>
  <si>
    <t>Monthly reconciliation of accounts not done</t>
  </si>
  <si>
    <t>No reconciliation were performed .</t>
  </si>
  <si>
    <t>40. ISS.11-CoAF 03 - Performance evaluations for senior managers not done</t>
  </si>
  <si>
    <t>For the 2021/22 financial year, there were no performance evaluations done for senior management of the municipality.</t>
  </si>
  <si>
    <t>the performance evaluations were not conducted because the scheduled dates were affected by other planning activities that needed to be done which were deferred due to the transition encounters in quarter 2 of the financial year</t>
  </si>
  <si>
    <t xml:space="preserve">Non compliance </t>
  </si>
  <si>
    <t>Municipal employees incorrect used pre-approval form, they signed after work done and that will be monitored each overtime claim. Municipality used approved memo as pre-approval for overtime.</t>
  </si>
  <si>
    <t xml:space="preserve"> employees worked overtime before the pre-approval.  </t>
  </si>
  <si>
    <t>There is no ICT manager to facilitate the process</t>
  </si>
  <si>
    <t xml:space="preserve">Lack of controls </t>
  </si>
  <si>
    <t xml:space="preserve">ICT </t>
  </si>
  <si>
    <t xml:space="preserve">Budget </t>
  </si>
  <si>
    <t xml:space="preserve">Annual basis </t>
  </si>
  <si>
    <t>45. ISS.3-CoAF 03 - Planning: Information Technology - Processes are not formally documented</t>
  </si>
  <si>
    <t xml:space="preserve">The municipality does not give due considerations to the risks and risk management, adequate processes and controls of information technology. The municipality does not have, in place, the following IT processes formally documented:
• Patch management process
• Process of granting users access (access control) to their systems 
• A system to periodically review users’ access and privileges on all financial systems to confirm that such access and privileges are still commensurate with their job responsibilities
• A process to independently review activities of the person responsible for granting users access to the network, application systems and performance reporting systems
• Process to manage upgrades/updates made to financial/ performance information systems.
</t>
  </si>
  <si>
    <t>There is no ICT manager in the municipality that is responsible for the strategic aspects of the ICT department.</t>
  </si>
  <si>
    <t xml:space="preserve">Coaf Reference </t>
  </si>
  <si>
    <t>Report on it monthly
Activities on the item
Financial implication</t>
  </si>
  <si>
    <t xml:space="preserve">Engineering/ LED - Owner
BTO - Record grap16
</t>
  </si>
  <si>
    <t xml:space="preserve">We were not provided with the Council’s resolution approving the impairment loss 
Also the Methods and assumptions used in the determination of the impairment value
</t>
  </si>
  <si>
    <t xml:space="preserve">Engineering/ LED - Owner
BTO - Record grap17
</t>
  </si>
  <si>
    <t>No reconciliation were performed to ensure that approved 
Useful lives applied in depreciation of assets agree to useful lives as per MFMA guidelines.</t>
  </si>
  <si>
    <t xml:space="preserve">All Departments
BTO </t>
  </si>
  <si>
    <t>All departments
Manager ; Supply chain management 
Asset management</t>
  </si>
  <si>
    <t>Corporate Services</t>
  </si>
  <si>
    <t>BTO 
Engineering</t>
  </si>
  <si>
    <t>BTO
MMO</t>
  </si>
  <si>
    <t>Manager ; Supply chain management 
Asset Accountant
Council support</t>
  </si>
  <si>
    <t>Engineering</t>
  </si>
  <si>
    <t>Financial Implication</t>
  </si>
  <si>
    <t>Manager Human Resource 
Strategic Manager</t>
  </si>
  <si>
    <t>BTO 
MMO</t>
  </si>
  <si>
    <t>Timelines</t>
  </si>
  <si>
    <t>To do by user department</t>
  </si>
  <si>
    <t xml:space="preserve">Engineering/ LED - Owner
BTO 
</t>
  </si>
  <si>
    <t>1. 31 March 2023
2. 28 February 2023
3. 31 March 2023
4. 31 March 2023
5. 31 May 2023
6. 31 July 2023
7. 30 August 2023</t>
  </si>
  <si>
    <t>1. Review asset management policy to comply with GRAP 17 
2. Develop Standard Operating Procedures (SOP)  
3. Reconcile the Deeds register and fixed Property Register with the available information from the audit for prior year 
4. Request updated data from deeds office
5. Update the Fixed Property register with new identified properties received from the deeds office
6. Reconcile the Fixed property register with the General ledger and TB and verify against the annual financial statements
7. Submit the investment property register with supporting schedules and AFS to internal audit and Audit committee for review</t>
  </si>
  <si>
    <t>1. 31 March 2023
2. 31 March 2023
3. 31 May 2023
4. 30 June 2023
5. 30 June 2023
6. 31 July 2023
7. 30 August 2023</t>
  </si>
  <si>
    <t>1. 31 March 2023
2. 30 April 2023
3. 31 May 2023
4. 31 May 2023
5. 30 June 2023
6. 31 July 2023
7. 30 August 2023
8. 31 March 2023</t>
  </si>
  <si>
    <t>1. 31 March 2023
2. 31 March 2023
3. 31 March 2023
4. 30 April 2023
5. 31 May 2023
6. 30 June 2023
7. 31 July 2023
8. 30 August 2023
9. Monthly</t>
  </si>
  <si>
    <t>Management Report</t>
  </si>
  <si>
    <t>Audit Report</t>
  </si>
  <si>
    <t>Employee Cost</t>
  </si>
  <si>
    <t>1. 31 March 2023
2. 31 March 2023</t>
  </si>
  <si>
    <t xml:space="preserve">Infrastructure opening balances </t>
  </si>
  <si>
    <t>1. 28 February 2023
2. 31 March 2023
3. 31 May 2023
4. 31 May 2023
5. 31 August 2023
6. 30 August 2023
7. Quarterly</t>
  </si>
  <si>
    <t>1. Quarterly
2. 30 August 2023
3. 31 March 2023</t>
  </si>
  <si>
    <t>1. Mid February 2023
2. 31 March 2023
3. 31 March 2023
4. 31 May 2023
5. 30 June 2023
6. 31 July 2023
7. 30 August 2023</t>
  </si>
  <si>
    <t xml:space="preserve">1. Appointment of disposal committee with clear terms of reference
2. Appointment of the auctioneer
3. Disposal list and technical report to be submitted to Council
4. Disposal report with the disposed lists to be submitted to Council 
5. Reconcile the approved disposed list and the asset register 
6. Reconcile the FAR (with disposals) with the General ledger and TB and verify against the annual financial statements
7. Submit the FAR (with disposal) with supporting schedules and AFS to internal audit and Audit committee for review </t>
  </si>
  <si>
    <t xml:space="preserve">1. 31 March 2023
2. 31 March 2023
3. 31 May 2023
4. Ongoing
5. Ongoing
</t>
  </si>
  <si>
    <t xml:space="preserve">MMO
BTO </t>
  </si>
  <si>
    <t>1. Develop a detailed Standard Operating Procedures (SOP)
2. Review expenditure management policy 
3. Review all payment vouchers from prior year and ensure that no payment is paid without being authorised by the delegated officials 
4. Review all payment vouchers for the current year and ensure that no payment is paid without being authorised by the delegated officials</t>
  </si>
  <si>
    <t>1. 31 March 2023
2. 31 March 2023
3. 30 April 2023
4. 31 May 2023</t>
  </si>
  <si>
    <t xml:space="preserve">1. Review SCM policy to ensure inclusion of contracts management
2. Update standard operating procedures (sop)
3. Review and update retention register (opening balances) in line with the tender documents and the completion certificates 
4. Review and update retention register (current year) in line with the tender documents and the completion certificates 
5. Quarterly reports on retentions be submitted 
6. Performance assessment and appraisal of contractors submitted monthly 
7. All performance reports and completion certificates to be included in the project file of that project  
8. Reconcile the retentions register with the General ledger and TB and verify against the annual financial statements
9. Submit the retentions register with supporting schedules and AFS to internal audit and Audit committee for review </t>
  </si>
  <si>
    <t xml:space="preserve">1. 31 March 2023
2. 31 March 2023
3. 31 March 2023
4. 31 March 2023
5. 30 April 2023
6. 28 February 2023
7. 31 July 2023
8. 30 August 2023
</t>
  </si>
  <si>
    <t xml:space="preserve">1. 31 March 2023
2. 31 March 2023
3. 30 April 2023
4. 30 April 2023
5. 28 February 2023
6. Monthly
7. 30 June 2023
</t>
  </si>
  <si>
    <t xml:space="preserve">1. 31 March 2023
2. 31 March 2023
3. 30 April 2023
4. 31 May 2023
5. 30 June 2023
6. 31 July 2023
7. 28 February 2023
8. Immediately
</t>
  </si>
  <si>
    <t xml:space="preserve">1. 31 March 2023
2. 31 March 2023
3. Monthly
4. 31 March 2023
5. 31 May 2023
6. Monthly
7. 31 July 2023
8. 30 August 2023
</t>
  </si>
  <si>
    <t xml:space="preserve">1. Review expenditure management policy
2. Develop standard operating procedures 
3. Training on the system by the system vendor
4. Revisit the whole population for prior year and make the necessary adjustment retrospectively
5. Review all payment vouchers and invoices for the current year to ensure vat recorded correctly on the general ledger
6. Reconciliations to be preformed monthly
7. Reconcile with the General ledger and TB and verify against the annual financial statements
8. Submit the reconciliations with supporting schedules and AFS to internal audit and Audit committee for review </t>
  </si>
  <si>
    <t xml:space="preserve">1. 31 March 2023
2. 31 March 2023
3. 28 February 2023
4. 30 April 2023
5. 31 May 2023
6. Monthly
7. 31 July 2023
8. 30 August 2023
</t>
  </si>
  <si>
    <t xml:space="preserve">1. 31 March 2023
2. 31 March 2023
3. 28 February 2023
4. 30 April 2023
5. Monthly
6. 15 July 2023
7. 31 July 2023
8. 30 August 2023
</t>
  </si>
  <si>
    <t>1. 31 March 2023
2. 31 March 2023
3. 28 February 2023
4. 15 July 2023</t>
  </si>
  <si>
    <t xml:space="preserve">1. Reviewing Performance management policy and framework
2. Establish Evaluation committee
3. Develop and sign performance contract for all senior managers
4. Perform Performance appraisals for all senior managers </t>
  </si>
  <si>
    <t xml:space="preserve">1. 31 March 2023
2. 31 March 2023
3. 31 March 2023
4. 30 April 2023
5. 30 April 2023
6. Monthly
7. Monthly
</t>
  </si>
  <si>
    <t>Lack of internal controls</t>
  </si>
  <si>
    <t>1. Annually
2. 15 March 2023
3. 15 April 2023
4. 15 June 2023</t>
  </si>
  <si>
    <t>Manager ICT 
ICT officer</t>
  </si>
  <si>
    <t>BTO 
Corporate Services
MMO</t>
  </si>
  <si>
    <t>SCM Manager
ICT Officer
Strategic Manager</t>
  </si>
  <si>
    <t>Manager Human Resource 
Payroll officer</t>
  </si>
  <si>
    <t>Corporate Services
MMO</t>
  </si>
  <si>
    <t>SCM manager
Expenditure Accountant</t>
  </si>
  <si>
    <t>Misstatement</t>
  </si>
  <si>
    <t xml:space="preserve">Strategic Manager
Manager ; Supply chain management 
Expenditure Accountant </t>
  </si>
  <si>
    <t>Manager ; Supply chain management 
Expenditure Accountant
Strategic Manager</t>
  </si>
  <si>
    <t>Manager ; Supply chain management 
Asset accountant</t>
  </si>
  <si>
    <t>Manager ; Supply chain management 
Senior Income Accountant</t>
  </si>
  <si>
    <t xml:space="preserve">Town Planner
Manager ; Supply chain management
Asset Accountant 
</t>
  </si>
  <si>
    <t xml:space="preserve">PMU Manager
Manager ; Supply chain management
Asset management </t>
  </si>
  <si>
    <t xml:space="preserve">Manager ; Supply chain management 
Asset Accountant
PMU Manager
</t>
  </si>
  <si>
    <t xml:space="preserve">PMU Manager
</t>
  </si>
  <si>
    <t>Use of Consultants</t>
  </si>
  <si>
    <t>Use of consultants: Transfer of skills not done by consultants and inadequate gap analysis</t>
  </si>
  <si>
    <t xml:space="preserve">
 ISS.COAF 12 - Use of consultants: Transfer of skills not done by consultants and inadequate gap analysis
</t>
  </si>
  <si>
    <t xml:space="preserve"> Lack of implementation of key controls around management and monitoring of consultancy services.</t>
  </si>
  <si>
    <t>SCM manager
Senior  Expenditure Accountant               Budget &amp; Reporting Manager</t>
  </si>
  <si>
    <t>Fruitless &amp; Wasteful Expenditure</t>
  </si>
  <si>
    <t>6. ISS.CoAF 02 - Employee cost: CFO Suspected Suspension/Special Leave</t>
  </si>
  <si>
    <t>The amount of R 799 901.13 was paid to the CFO while not at work is regarded as incurred in vain therefore fruitless and wasteful expenditure due to the following: The CFO  did not perform official during the period of February 2022 to June 2022 and July 2022 to September 2022.                                                                                                The council resolved to put the CFO on special leave , but there is no such leave on the leave policy.                                                                                                                       The leave policy requires such leave to be approved by the municipal manager and stipulates that special leave should not exceed 10 days.                                                The MFMA was not adhered to in ensuring that the council when making the decision to suspend or place the CFO on special leave , the  be advised of applicable regulations and policies to ensure they are complied.</t>
  </si>
  <si>
    <t xml:space="preserve"> Lack of implementation of policies and procedures.</t>
  </si>
  <si>
    <t>R 799 901.13</t>
  </si>
  <si>
    <t xml:space="preserve">
Corporate Services
</t>
  </si>
  <si>
    <t>1. Payroll- Senior manager does not have minimum qualifications required in Senior manager level</t>
  </si>
  <si>
    <t>One of the municipality’s senior: LED Manager does not have the minimum qualifications required for the municipal senior manager position. The senior manager holds a diploma which qualifies as NQF level 6 instead of the required BQF level 7</t>
  </si>
  <si>
    <t>1. 31 March 2023 
2. 31 March 2023
3. 30 June 2023</t>
  </si>
  <si>
    <t xml:space="preserve">2. ISS.60-CoAF 19 - PPE -Assets in the deeds register could not be traced to the municipal fixed assets register
</t>
  </si>
  <si>
    <r>
      <t>1.</t>
    </r>
    <r>
      <rPr>
        <sz val="10"/>
        <color theme="1"/>
        <rFont val="Arial"/>
        <family val="2"/>
      </rPr>
      <t>             ISS.21-CoAF 05 - Expenditure - Limitation of scope</t>
    </r>
  </si>
  <si>
    <t>1.             ISS.70-CoAF 25 - PPE - Presentation and disclosure</t>
  </si>
  <si>
    <r>
      <t>An employee file and supporting document for standby allowance to confirm that the employee is entitled</t>
    </r>
    <r>
      <rPr>
        <b/>
        <sz val="10"/>
        <color theme="1"/>
        <rFont val="Arial"/>
        <family val="2"/>
      </rPr>
      <t xml:space="preserve"> </t>
    </r>
    <r>
      <rPr>
        <sz val="10"/>
        <color theme="1"/>
        <rFont val="Arial"/>
        <family val="2"/>
      </rPr>
      <t xml:space="preserve">to, was not submitted. The employee file for the employee was burnt together with the building that was stored in. </t>
    </r>
  </si>
  <si>
    <t>1.             ISS.27-CoAF 04 - Overtime- cut-off</t>
  </si>
  <si>
    <t>1.             ISS.42-CoAF 06 - Vat receivable</t>
  </si>
  <si>
    <r>
      <t>1.</t>
    </r>
    <r>
      <rPr>
        <i/>
        <sz val="10"/>
        <color theme="1"/>
        <rFont val="Arial"/>
        <family val="2"/>
      </rPr>
      <t xml:space="preserve">             </t>
    </r>
    <r>
      <rPr>
        <sz val="10"/>
        <color theme="1"/>
        <rFont val="Arial"/>
        <family val="2"/>
      </rPr>
      <t>ISS.29-CoAF 04 - Overtime- no pre-approval of overtime</t>
    </r>
  </si>
  <si>
    <r>
      <t>1.</t>
    </r>
    <r>
      <rPr>
        <i/>
        <sz val="10"/>
        <color theme="1"/>
        <rFont val="Arial"/>
        <family val="2"/>
      </rPr>
      <t xml:space="preserve">             </t>
    </r>
    <r>
      <rPr>
        <sz val="10"/>
        <color theme="1"/>
        <rFont val="Arial"/>
        <family val="2"/>
      </rPr>
      <t>ISS.43-CoAF 06 - Information systems</t>
    </r>
  </si>
  <si>
    <t>1. Review investment property policy to comply with GRAP 16 
2. Develop Standard Operating Procedures (SOP)  
3. Reconcile the Deeds register and Investment Property Register with the available information from the audit for prior year 
4. Request updated data from deeds office
5. Update the Investment Property register with new identified properties received from the deeds office
6. Reconcile the Investment register with the General ledger and TB and verify against the annual financial statements
7. Submit the investment property register with supporting schedules and AFS to internal audit and Audit committee for review</t>
  </si>
  <si>
    <t>1. Review asset management policy inline with GRAP 17 and ensure inclusion of disposal process 
2. Obtain a complete list of all impaired assets from prior year and Physically verify all the affected projects 
3. Calculate impairment and document methodology and assumptions for the affected projects from prior year
4. Send the methodology report with assumptions and impairment values and send to council for approval 
5. Physically verify all current year projects and then prepare the list of impairment and craft methodology and assumptions and report to Council
6. Reconcile the Fixed property register with the General ledger and TB and verify against the annual financial statements
7. Submit the impairment list with supporting schedules and methodology and assumptions used with the AFS to internal audit and Audit committee for review
8. Develop Standard Operating Procedures for all fixed assets</t>
  </si>
  <si>
    <t>Depreciation: Depreciation , useful lives and change in estimates : The useful lives  are not accurate</t>
  </si>
  <si>
    <t>1.  Review asset management policy inline with GRAP 17 and ensure updated with new depreciation, useful lives and estimates as per MFMA guideline
2. Reconcile approved asset Useful lives to MFMA asset useful lives guideline (end of March 2023)
3. Update the Fixed asset register with the updated useful lives and recalculate depreciation for the prior year retrospectively and process adjusting journals
4. Physically verify all assets and then update the FAR register and 
5. Recalculate depreciation for the current year and process journals 
6. Reconcile the Fixed property register with the General ledger and TB and verify against the annual financial statements
7. Submit the impairment list with supporting schedules and methodology and assumptions used with the AFS to internal audit and Audit committee for review</t>
  </si>
  <si>
    <t xml:space="preserve">Consumer debtors rates- Existence of debt could not be confirmed 
A reconciliation was submitted by the auditee which is a recon that was done for payments received from public works from a period dating back from 1998 to 2021 however the municipality could not prove receipt of this payment from Public works and there was no unallocated deposit reflected on payables.  Furthermore, the consumers affected could not be confirmed and they were also not credited to reduce their debts with this payment.  </t>
  </si>
  <si>
    <t xml:space="preserve">1. Review debt and credit management policy and ensure inclusion of write off process
2. Reconcile all National Public Works debtors accounts to payments received from National Public Works and prepare a detailed report (end of March 2023)
3. Submit a detailed report on debt write off of old debtors to Council (end of March 2023)
4. Follow up on all long outstanding's debts to confirm their existence and reconcile them 
5. Data cleansing exercise for all debts
6. Reconcile all long outstanding and current debtors and prepare a detailed report for submission to Council 
7. Reconcile the debtors age analysis (debt book) with the General ledger and TB and verify against the annual financial statements
8. Submit the debtors age analysis 9debtors book) with supporting schedules and AFS to internal audit and Audit committee for review 
9. Prepare monthly debtors reconciliation, bank reconciliations (Monthly) and all other reconciliations. 
 </t>
  </si>
  <si>
    <t xml:space="preserve">CFO Acting/Secondment
1.  The contract entered into between OR Tambo and PSJ Local Municipality was not signed by the District municipality to acknowledge consent on the Secondment of the employee.
2. As per paragraph 5 of the said contract, Port St Johns municipality was liable for the benefits to the Acting CFO however basis for benefits were not explained or details were not provided to the following.
- Payment of special Secondment allowance of R15 000.00
- Reimbursement of work related kilometers travelled between Port St Johns and Mthatha
- Provision of cellphone allowance
</t>
  </si>
  <si>
    <t xml:space="preserve">1. Review of Secondment policy and procedures 
2. Review all other HR related policies and procedures and all benefits are properly documented
</t>
  </si>
  <si>
    <t>No reconciliation was done between the WIP register ,Commitment register, contract register and the Fixed asset register</t>
  </si>
  <si>
    <t>1. Update all registers (WIP, Contract and Commitment) with prior year information
2. Reconcile the work in progress, commitment register , contract register for all opening balances
3. Update all registers (WIP, Contract and Commitment) with current year information
4. Reconcile WIP register and the registers for the current year  
5. Reconcile at year end all registers with the general ledger and TB 
6. Submit the WIP register with supporting documents and AFS for review by Internal audit and audit committee 
7. Prepare all assets reconciliations on quarterly basis (Quarterly)</t>
  </si>
  <si>
    <t>Manager ; Supply chain management 
Asset accountant
Project accountant - Eng.</t>
  </si>
  <si>
    <t xml:space="preserve">Discrepancies noted between the depreciation note, impairment loss note and the Property plant and equipment note  </t>
  </si>
  <si>
    <t>1. Prepare quarterly financial statements to be reviewed by the Internal audit
2. Annual Financial Statements to be prepared and submitted for review to Internal audit, Audit Committee and Treasury.
3. Prepare and review annual financial statement plan for monitoring and reporting quarterly.</t>
  </si>
  <si>
    <t>1. Develop a detailed Standard Operating Procedures (SOP)
2. Review expenditure management policy 
3. Invoices to be received at a central point (centralisation) at Finance
4. Review the invoice dates before the payments are made and ensure that the municipality complies with the Regulations 
5. All invoices to be recorded, stamped by expenditure for receipt of invoice and stamped service rendered before being paid.</t>
  </si>
  <si>
    <t xml:space="preserve">Non compliance to municipality policies and procedures </t>
  </si>
  <si>
    <t>1. 31 March 2023
2. 31 March 2023
3. 30 April 2023
4. 31 May 2023
5. Quarterly
6. Monthly
7. Continuously
8. 31 July 2023
9. 30 August 2023</t>
  </si>
  <si>
    <t xml:space="preserve">1. Review grants policy and to ensure conditional and unconditional conditions are clearly highlighted
2. Develop Standard operating Procedure 
3. The municipality must ensure that the agreements and grants conditions are reviewed and ensure the conditions of the grants between the municipality and the funder are appropriate
4. Review the new SLA in line with the accounting standards to ensure they are correctly accounted for
5. The municipality to do further research in relation to the accounting treatment of the OTP grant.
6. Current SLA for the OTP grant to be revised to include conditions of the grant when funds not fully spent 
7. Reconcile all grants and register with the General ledger and TB and verify against the annual financial statements
8. Submit the grants register with supporting schedules and AFS to internal audit and Audit committee for review </t>
  </si>
  <si>
    <t>1. Review all employee related cost policies 
2. Develop Standard operating Procedures 
3. Review all current employee files (file audit) to ensure that all required documents are kept and filed 
4. Provide a s status report on all employee files to monitor progress
5. Design and maintain a checklist for each employee file to ensure that all required documents are attached
6. The department to ensure that a back up system of all the employee files is done and safe keeping is maintained and reported monthly (Monthly)
7. Design the specification for records room in line with records regulations (end of March 2023) Prepare specification by (end of April 2023)</t>
  </si>
  <si>
    <t>22. ISS.26-Adjust - CoAF 04 - Payroll recon- payroll recon not reconciling</t>
  </si>
  <si>
    <t xml:space="preserve">No reconciliation was performed between the payroll report and the General ledger and TB </t>
  </si>
  <si>
    <t xml:space="preserve">1. Review all payroll policies 
2. Develop standard operating procedures for payroll
3. Prepare the payroll reconciliation for prior year and reconcile with opening balances 
4. Prepare monthly recons between the municipality's payroll and payday 
5. Reconcile all payroll items with the general ledger and TB and the General ledger and verify against the annual financial statements
6. Submit the payroll reconciliation with supporting schedules and AFS to internal audit and Audit committee for review 
7. Review payday SLA to be in line with the institutional payroll policies to ensure payroll information is accurate
</t>
  </si>
  <si>
    <t xml:space="preserve">No monitoring controls to ensure that overtime is recorded when it is worked not when it is paid </t>
  </si>
  <si>
    <t xml:space="preserve">1. Review overtime policy 
2. Develop standard operating procedures 
3. Perform overtime audit for prior year (overtime forms and memo and attendance register) and process the correct adjusting journals retrospectively
4. Perform overtime audit for current year (overtime forms and memo and attendance register) and then reconcile all the figures
5. Reconcile the overtime form, memo and attendance register with general ledger and TB and annual financial statements
6. Submit the register with supporting schedules and AFS to internal audit and Audit committee for review 
7. Design a correct and understandable form for overtime claim for implementation in July 2023
8. Design management monitoring control for overtime to ensure that the overtime is recorded immediately after it has been worked not when its claimed by the employee. (immediately) </t>
  </si>
  <si>
    <t xml:space="preserve">1. Review VAT policy
2. Develop standard operating procedure 
3. Monthly monitoring of the vat service provider to ensure skills transfer 
4. Reconcile all prior year VAT submissions and reconciliations and prepare the adjusting journals retrospectively
5. Reconcile all current year VAT submissions and reconcile 
6. Prepare monthly vat reconciliations and VAT 201 
7. Reconcile the vat input and output for the year with general ledger and TB and annual financial statements
8. Submit the reconciliation with supporting schedules and AFS to internal audit and Audit committee for review </t>
  </si>
  <si>
    <t xml:space="preserve">1. Review cash and cash equivalents policy 
2. Develop standard operating procedures
3. Review all prior year bank reconciliations and make the necessary adjustments
4. Review all current year bank reconciliation and ensure all are done and signed off
5. Prepare monthly Bank reconciliation and sign as evidence of review 
6. Prepare year-end bank reconciliation and sign off as evidence of review
7. Reconcile with the General ledger and TB and verify against the annual financial statements
8. Submit the reconciliations with supporting schedules and AFS to internal audit and Audit committee for review </t>
  </si>
  <si>
    <t>The municipality does not have an approved IT Strategy in place. There is no ICT manager in the municipality that is responsible for the strategic aspects and implementation of internal controls and documented processes and procedures of the ICT department Internal controls deficiencies will be identified as there are no approved processes.</t>
  </si>
  <si>
    <t xml:space="preserve">1. Review IT Strategy that is in draft format and submit to council for approval 
2. Develop Policies, Procedures, and Access Forms setting out processes for granting users access to the network and application systems and take to council for approval 
3. Develop standard operating procedures
4. Appointment of IT Manager to be prioritised
5. Review of the orgnaizational structure (end of April 2023);
6. Review the forms etc. and prepare reports monthly to ensure implementation
7. Prepare monthly reports </t>
  </si>
  <si>
    <r>
      <t>1.</t>
    </r>
    <r>
      <rPr>
        <i/>
        <sz val="10"/>
        <color theme="1"/>
        <rFont val="Arial"/>
        <family val="2"/>
      </rPr>
      <t xml:space="preserve">             </t>
    </r>
    <r>
      <rPr>
        <sz val="10"/>
        <color theme="1"/>
        <rFont val="Arial"/>
        <family val="2"/>
      </rPr>
      <t>ISS.1-CoAF 03 - Adjusted Budgets not publicized on website</t>
    </r>
  </si>
  <si>
    <t>The adjusted budgets were not publicized on the municipality's official website within 10 days of the council approval. Lack of reviewing and monitoring of compliance with applicable laws and regulations by management.</t>
  </si>
  <si>
    <t>1. Management to ensure that all budgets and compliance documents are loaded on the website in line with regulation, with evidence 
2. Municipality will advertise the budget on an annual basis as required by the regulations, with evidence</t>
  </si>
  <si>
    <t xml:space="preserve">1. Review IT Strategy that is in draft format and submit to council for approval 
2. Develop Policies, Procedures, and Access Forms setting out processes for granting users access to the network and application systems and take to council for approval 
3. Develop standard operating procedures
4. Implementation of ICT governance framework
5. All upgrades/updates to the financial/ performance information systems will be monitored on quarterly basis; (end March 2023).
6. Priorities review of the overall ICT by an external service and then take to the governance committees (audit committee) for comment.(end of May 2023)
7. Prepare ICT risk register monthly </t>
  </si>
  <si>
    <t>1. Review SCM policy and ensure updated in line with cost containment measures
2. Develop standard operating procedures 
3. Perform needs analysis in accordance with the prescribed regulations (Reg 5(1)                                                                                                                                                                4. Compile monthly reports as proof for transfer of skills to municipal officials.
5. Performance monthly monitoring of the consultants for monitoring of their performance</t>
  </si>
  <si>
    <t>1.31 March 2023                 2. 31 March 2023
3. 30 April 2023
4. Monthly
5. Monthly</t>
  </si>
  <si>
    <t xml:space="preserve">1. Review of special lea+G34ve policy an d procedures
2. Develop standard operating procedures in terms of Disciplinary Regulations for Senior Managers reg 6(1)+G34
3. Review fruitless and wasteful expenditure policy and develop standard operating procedures                                                                                                                                                4. Update the fruitless and wasteful expenditure register for the prior year and update with the fruitless raised by AGSA
5. Update the fruitless and wasteful expenditure register for the current year and update with the fruitless affecting the current year 
6. Update fruitless and wasteful register and submit to Council for investigation
7. Reconcile the updated final year register with the General ledger and TB and verify against the annual financial statements
8. Submit the register with supporting schedules and AFS to internal audit and Audit committee for review </t>
  </si>
  <si>
    <t>1.31March 2023                 2. 31 March 2023
3. 31 March 2023
4. 28 February 2023
5. 30 April 2023
6. 31 May 2023
7. 31 July 2023
8. 30 August 2023</t>
  </si>
  <si>
    <t>1. Review the human resource policies and procedure on employment of senior managers
2. Develop standard operating procedures for employment inline with the Municipal finance management act and municipal regulations.
3. The senior manager to finalise CPMD at a minimum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</si>
</sst>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_(* #,##0,_);_(* \(#,##0,\);_(* &quot;- &quot;?_);_(@_)"/>
    <numFmt numFmtId="166" formatCode="_ * #,##0.00_ ;_ * \-#,##0.00_ ;_ * &quot;-&quot;??_ ;_ @_ "/>
  </numFmts>
  <fonts count="16" x14ac:knownFonts="1">
    <font>
      <sz val="11"/>
      <color theme="1"/>
      <name val="Calibri"/>
      <family val="2"/>
      <scheme val="minor"/>
    </font>
    <font>
      <sz val="8"/>
      <name val="Calibri"/>
      <family val="2"/>
      <scheme val="minor"/>
    </font>
    <font>
      <sz val="10"/>
      <color rgb="FF000000"/>
      <name val="Arial"/>
      <family val="2"/>
    </font>
    <font>
      <b/>
      <sz val="10"/>
      <color rgb="FF000000"/>
      <name val="Arial"/>
      <family val="2"/>
    </font>
    <font>
      <sz val="11"/>
      <color theme="1"/>
      <name val="Calibri"/>
      <family val="2"/>
      <scheme val="minor"/>
    </font>
    <font>
      <sz val="10"/>
      <name val="Arial"/>
      <family val="2"/>
    </font>
    <font>
      <b/>
      <sz val="10"/>
      <name val="Arial Narrow"/>
      <family val="2"/>
    </font>
    <font>
      <b/>
      <sz val="8"/>
      <name val="Arial Narrow"/>
      <family val="2"/>
    </font>
    <font>
      <b/>
      <u/>
      <sz val="8"/>
      <name val="Arial Narrow"/>
      <family val="2"/>
    </font>
    <font>
      <sz val="8"/>
      <name val="Arial Narrow"/>
      <family val="2"/>
    </font>
    <font>
      <u/>
      <sz val="8"/>
      <name val="Arial Narrow"/>
      <family val="2"/>
    </font>
    <font>
      <i/>
      <u/>
      <sz val="8"/>
      <name val="Arial Narrow"/>
      <family val="2"/>
    </font>
    <font>
      <i/>
      <sz val="8"/>
      <name val="Arial Narrow"/>
      <family val="2"/>
    </font>
    <font>
      <sz val="10"/>
      <color theme="1"/>
      <name val="Arial"/>
      <family val="2"/>
    </font>
    <font>
      <b/>
      <sz val="10"/>
      <color theme="1"/>
      <name val="Arial"/>
      <family val="2"/>
    </font>
    <font>
      <i/>
      <sz val="10"/>
      <color theme="1"/>
      <name val="Arial"/>
      <family val="2"/>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3"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indexed="64"/>
      </left>
      <right/>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style="thin">
        <color indexed="64"/>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164" fontId="4" fillId="0" borderId="0" applyFont="0" applyFill="0" applyBorder="0" applyAlignment="0" applyProtection="0"/>
    <xf numFmtId="0" fontId="5" fillId="0" borderId="0"/>
    <xf numFmtId="166" fontId="4" fillId="0" borderId="0" applyFont="0" applyFill="0" applyBorder="0" applyAlignment="0" applyProtection="0"/>
  </cellStyleXfs>
  <cellXfs count="118">
    <xf numFmtId="0" fontId="0" fillId="0" borderId="0" xfId="0"/>
    <xf numFmtId="0" fontId="0" fillId="0" borderId="0" xfId="0" applyAlignment="1">
      <alignment vertical="top"/>
    </xf>
    <xf numFmtId="0" fontId="5" fillId="0" borderId="0" xfId="2"/>
    <xf numFmtId="0" fontId="7" fillId="0" borderId="3" xfId="2" applyFont="1" applyBorder="1" applyAlignment="1">
      <alignment horizontal="center" vertical="center"/>
    </xf>
    <xf numFmtId="0" fontId="7" fillId="0" borderId="4" xfId="2" applyFont="1" applyBorder="1" applyAlignment="1">
      <alignment vertical="center"/>
    </xf>
    <xf numFmtId="0" fontId="7" fillId="0" borderId="7" xfId="2" applyFont="1" applyBorder="1" applyAlignment="1">
      <alignment horizontal="left" vertical="center"/>
    </xf>
    <xf numFmtId="0" fontId="7" fillId="0" borderId="8" xfId="2" applyFont="1" applyBorder="1" applyAlignment="1">
      <alignment horizontal="center" vertical="center"/>
    </xf>
    <xf numFmtId="0" fontId="7" fillId="0" borderId="7" xfId="2" applyFont="1" applyBorder="1" applyAlignment="1">
      <alignment horizontal="center" vertical="center" wrapText="1"/>
    </xf>
    <xf numFmtId="0" fontId="8" fillId="0" borderId="9" xfId="2" applyFont="1" applyBorder="1"/>
    <xf numFmtId="0" fontId="9" fillId="0" borderId="4" xfId="2" applyFont="1" applyBorder="1" applyAlignment="1">
      <alignment horizontal="center"/>
    </xf>
    <xf numFmtId="165" fontId="7" fillId="0" borderId="3" xfId="2" applyNumberFormat="1" applyFont="1" applyBorder="1" applyAlignment="1">
      <alignment horizontal="center"/>
    </xf>
    <xf numFmtId="165" fontId="7" fillId="0" borderId="4" xfId="2" applyNumberFormat="1" applyFont="1" applyBorder="1" applyAlignment="1">
      <alignment horizontal="center"/>
    </xf>
    <xf numFmtId="165" fontId="7" fillId="0" borderId="10" xfId="2" applyNumberFormat="1" applyFont="1" applyBorder="1" applyAlignment="1">
      <alignment horizontal="center"/>
    </xf>
    <xf numFmtId="0" fontId="9" fillId="0" borderId="9" xfId="2" applyFont="1" applyBorder="1" applyAlignment="1">
      <alignment horizontal="left" indent="1"/>
    </xf>
    <xf numFmtId="0" fontId="9" fillId="0" borderId="11" xfId="2" applyFont="1" applyBorder="1" applyAlignment="1">
      <alignment horizontal="center"/>
    </xf>
    <xf numFmtId="165" fontId="9" fillId="2" borderId="12" xfId="2" applyNumberFormat="1" applyFont="1" applyFill="1" applyBorder="1"/>
    <xf numFmtId="165" fontId="5" fillId="0" borderId="0" xfId="2" applyNumberFormat="1"/>
    <xf numFmtId="0" fontId="7" fillId="0" borderId="13" xfId="2" applyFont="1" applyBorder="1" applyAlignment="1">
      <alignment horizontal="left" vertical="top" wrapText="1"/>
    </xf>
    <xf numFmtId="0" fontId="9" fillId="0" borderId="14" xfId="2" applyFont="1" applyBorder="1" applyAlignment="1">
      <alignment horizontal="center" vertical="top"/>
    </xf>
    <xf numFmtId="165" fontId="7" fillId="0" borderId="15" xfId="2" applyNumberFormat="1" applyFont="1" applyBorder="1" applyAlignment="1">
      <alignment vertical="top"/>
    </xf>
    <xf numFmtId="0" fontId="9" fillId="0" borderId="9" xfId="2" applyFont="1" applyBorder="1"/>
    <xf numFmtId="165" fontId="9" fillId="0" borderId="16" xfId="2" applyNumberFormat="1" applyFont="1" applyBorder="1"/>
    <xf numFmtId="165" fontId="9" fillId="0" borderId="11" xfId="2" applyNumberFormat="1" applyFont="1" applyBorder="1"/>
    <xf numFmtId="165" fontId="9" fillId="0" borderId="17" xfId="2" applyNumberFormat="1" applyFont="1" applyBorder="1"/>
    <xf numFmtId="0" fontId="10" fillId="0" borderId="11" xfId="2" applyFont="1" applyBorder="1" applyAlignment="1">
      <alignment horizontal="center"/>
    </xf>
    <xf numFmtId="0" fontId="9" fillId="0" borderId="9" xfId="0" applyFont="1" applyBorder="1" applyAlignment="1">
      <alignment horizontal="left" indent="1"/>
    </xf>
    <xf numFmtId="0" fontId="7" fillId="0" borderId="13" xfId="2" applyFont="1" applyBorder="1" applyAlignment="1">
      <alignment vertical="top"/>
    </xf>
    <xf numFmtId="165" fontId="7" fillId="0" borderId="18" xfId="2" applyNumberFormat="1" applyFont="1" applyBorder="1"/>
    <xf numFmtId="165" fontId="7" fillId="0" borderId="19" xfId="2" applyNumberFormat="1" applyFont="1" applyBorder="1"/>
    <xf numFmtId="165" fontId="7" fillId="0" borderId="20" xfId="2" applyNumberFormat="1" applyFont="1" applyBorder="1"/>
    <xf numFmtId="0" fontId="7" fillId="0" borderId="9" xfId="2" applyFont="1" applyBorder="1"/>
    <xf numFmtId="165" fontId="7" fillId="0" borderId="16" xfId="2" applyNumberFormat="1" applyFont="1" applyBorder="1"/>
    <xf numFmtId="0" fontId="7" fillId="0" borderId="9" xfId="2" applyFont="1" applyBorder="1" applyAlignment="1">
      <alignment horizontal="left" wrapText="1"/>
    </xf>
    <xf numFmtId="165" fontId="7" fillId="0" borderId="18" xfId="2" applyNumberFormat="1" applyFont="1" applyBorder="1" applyAlignment="1">
      <alignment vertical="top"/>
    </xf>
    <xf numFmtId="0" fontId="7" fillId="0" borderId="9" xfId="2" applyFont="1" applyBorder="1" applyAlignment="1">
      <alignment wrapText="1"/>
    </xf>
    <xf numFmtId="0" fontId="9" fillId="0" borderId="9" xfId="2" applyFont="1" applyBorder="1" applyAlignment="1">
      <alignment horizontal="left" wrapText="1" indent="1"/>
    </xf>
    <xf numFmtId="0" fontId="7" fillId="0" borderId="21" xfId="2" applyFont="1" applyBorder="1"/>
    <xf numFmtId="0" fontId="9" fillId="0" borderId="22" xfId="2" applyFont="1" applyBorder="1" applyAlignment="1">
      <alignment horizontal="center"/>
    </xf>
    <xf numFmtId="165" fontId="7" fillId="0" borderId="21" xfId="2" applyNumberFormat="1" applyFont="1" applyBorder="1"/>
    <xf numFmtId="0" fontId="11" fillId="0" borderId="0" xfId="2" applyFont="1"/>
    <xf numFmtId="0" fontId="9" fillId="0" borderId="0" xfId="2" applyFont="1"/>
    <xf numFmtId="0" fontId="12" fillId="0" borderId="0" xfId="2" applyFont="1"/>
    <xf numFmtId="165" fontId="9" fillId="0" borderId="0" xfId="2" applyNumberFormat="1" applyFont="1"/>
    <xf numFmtId="0" fontId="12" fillId="0" borderId="9" xfId="2" applyFont="1" applyBorder="1" applyAlignment="1">
      <alignment horizontal="right"/>
    </xf>
    <xf numFmtId="0" fontId="12" fillId="0" borderId="0" xfId="2" applyFont="1" applyAlignment="1">
      <alignment horizontal="right"/>
    </xf>
    <xf numFmtId="0" fontId="7" fillId="0" borderId="0" xfId="2" applyFont="1"/>
    <xf numFmtId="164" fontId="0" fillId="0" borderId="0" xfId="1" applyFont="1"/>
    <xf numFmtId="0" fontId="0" fillId="0" borderId="1" xfId="0" applyBorder="1" applyAlignment="1">
      <alignment vertical="top"/>
    </xf>
    <xf numFmtId="4" fontId="2" fillId="0" borderId="1" xfId="0" applyNumberFormat="1" applyFont="1" applyBorder="1" applyAlignment="1">
      <alignment horizontal="left" vertical="top" wrapText="1"/>
    </xf>
    <xf numFmtId="4" fontId="2" fillId="0" borderId="1" xfId="0" applyNumberFormat="1" applyFont="1" applyBorder="1" applyAlignment="1">
      <alignment vertical="top" wrapText="1"/>
    </xf>
    <xf numFmtId="0" fontId="0" fillId="0" borderId="0" xfId="0" applyBorder="1" applyAlignment="1">
      <alignment vertical="top"/>
    </xf>
    <xf numFmtId="4" fontId="3" fillId="0" borderId="25" xfId="0" applyNumberFormat="1" applyFont="1" applyBorder="1" applyAlignment="1">
      <alignment horizontal="left" vertical="top" wrapText="1"/>
    </xf>
    <xf numFmtId="4" fontId="3" fillId="0" borderId="25" xfId="0" applyNumberFormat="1" applyFont="1" applyBorder="1" applyAlignment="1">
      <alignment vertical="top" wrapText="1"/>
    </xf>
    <xf numFmtId="4" fontId="2" fillId="0" borderId="1" xfId="0" applyNumberFormat="1" applyFont="1" applyFill="1" applyBorder="1" applyAlignment="1">
      <alignment horizontal="left" vertical="top" wrapText="1"/>
    </xf>
    <xf numFmtId="4" fontId="2" fillId="0" borderId="1" xfId="0" applyNumberFormat="1" applyFont="1" applyFill="1" applyBorder="1" applyAlignment="1">
      <alignment vertical="top" wrapText="1"/>
    </xf>
    <xf numFmtId="0" fontId="0" fillId="0" borderId="0" xfId="0" applyFill="1" applyAlignment="1">
      <alignment vertical="top"/>
    </xf>
    <xf numFmtId="0" fontId="13" fillId="0" borderId="1" xfId="0" applyFont="1" applyFill="1" applyBorder="1" applyAlignment="1">
      <alignment vertical="top" wrapText="1"/>
    </xf>
    <xf numFmtId="4" fontId="2" fillId="3" borderId="1" xfId="0" applyNumberFormat="1" applyFont="1" applyFill="1" applyBorder="1" applyAlignment="1">
      <alignment horizontal="left" vertical="top" wrapText="1"/>
    </xf>
    <xf numFmtId="0" fontId="6" fillId="0" borderId="2" xfId="2" applyFont="1" applyBorder="1" applyAlignment="1">
      <alignment horizontal="left"/>
    </xf>
    <xf numFmtId="0" fontId="7" fillId="0" borderId="5" xfId="2" applyFont="1" applyBorder="1" applyAlignment="1">
      <alignment horizontal="center" vertical="center" wrapText="1"/>
    </xf>
    <xf numFmtId="0" fontId="7" fillId="0" borderId="6" xfId="2" applyFont="1" applyBorder="1" applyAlignment="1">
      <alignment horizontal="center" vertical="center" wrapText="1"/>
    </xf>
    <xf numFmtId="0" fontId="14" fillId="0" borderId="0" xfId="0" applyFont="1" applyAlignment="1">
      <alignment vertical="top"/>
    </xf>
    <xf numFmtId="0" fontId="13" fillId="0" borderId="0" xfId="0" applyFont="1" applyAlignment="1">
      <alignment vertical="top"/>
    </xf>
    <xf numFmtId="0" fontId="13" fillId="3" borderId="0" xfId="0" applyFont="1" applyFill="1" applyAlignment="1">
      <alignment vertical="top"/>
    </xf>
    <xf numFmtId="4" fontId="13" fillId="0" borderId="0" xfId="0" applyNumberFormat="1" applyFont="1" applyAlignment="1">
      <alignment horizontal="left" vertical="top"/>
    </xf>
    <xf numFmtId="4" fontId="13" fillId="0" borderId="0" xfId="0" applyNumberFormat="1" applyFont="1" applyAlignment="1">
      <alignment vertical="top"/>
    </xf>
    <xf numFmtId="0" fontId="13" fillId="0" borderId="24" xfId="0" applyFont="1" applyBorder="1" applyAlignment="1">
      <alignment vertical="top"/>
    </xf>
    <xf numFmtId="0" fontId="13" fillId="0" borderId="25" xfId="0" applyFont="1" applyBorder="1" applyAlignment="1">
      <alignment vertical="top"/>
    </xf>
    <xf numFmtId="0" fontId="14" fillId="0" borderId="25" xfId="0" applyFont="1" applyBorder="1" applyAlignment="1">
      <alignment vertical="top"/>
    </xf>
    <xf numFmtId="0" fontId="14" fillId="3" borderId="25" xfId="0" applyFont="1" applyFill="1" applyBorder="1" applyAlignment="1">
      <alignment vertical="top"/>
    </xf>
    <xf numFmtId="0" fontId="14" fillId="0" borderId="32" xfId="0" applyFont="1" applyBorder="1" applyAlignment="1">
      <alignment vertical="top"/>
    </xf>
    <xf numFmtId="0" fontId="14" fillId="0" borderId="26" xfId="0" applyFont="1" applyBorder="1" applyAlignment="1">
      <alignment vertical="top"/>
    </xf>
    <xf numFmtId="0" fontId="14" fillId="0" borderId="23" xfId="0" applyFont="1" applyBorder="1" applyAlignment="1">
      <alignment vertical="top"/>
    </xf>
    <xf numFmtId="0" fontId="14" fillId="0" borderId="5" xfId="0" applyFont="1" applyBorder="1" applyAlignment="1">
      <alignment vertical="top"/>
    </xf>
    <xf numFmtId="0" fontId="13" fillId="0" borderId="0" xfId="0" applyFont="1" applyBorder="1" applyAlignment="1">
      <alignment vertical="top"/>
    </xf>
    <xf numFmtId="0" fontId="14" fillId="0" borderId="0" xfId="0" applyFont="1" applyBorder="1" applyAlignment="1">
      <alignment vertical="top"/>
    </xf>
    <xf numFmtId="0" fontId="14" fillId="4" borderId="33" xfId="0" applyFont="1" applyFill="1" applyBorder="1" applyAlignment="1">
      <alignment horizontal="left" vertical="top"/>
    </xf>
    <xf numFmtId="0" fontId="14" fillId="4" borderId="6" xfId="0" applyFont="1" applyFill="1" applyBorder="1" applyAlignment="1">
      <alignment horizontal="left" vertical="top"/>
    </xf>
    <xf numFmtId="0" fontId="14" fillId="4" borderId="23" xfId="0" applyFont="1" applyFill="1" applyBorder="1" applyAlignment="1">
      <alignment horizontal="left" vertical="top"/>
    </xf>
    <xf numFmtId="0" fontId="14" fillId="0" borderId="34" xfId="0" applyFont="1" applyBorder="1" applyAlignment="1">
      <alignment vertical="top"/>
    </xf>
    <xf numFmtId="0" fontId="13" fillId="0" borderId="27" xfId="0" applyFont="1" applyFill="1" applyBorder="1" applyAlignment="1">
      <alignment vertical="top"/>
    </xf>
    <xf numFmtId="0" fontId="13" fillId="0" borderId="1" xfId="0" applyFont="1" applyFill="1" applyBorder="1" applyAlignment="1">
      <alignment vertical="top"/>
    </xf>
    <xf numFmtId="0" fontId="2" fillId="0" borderId="1" xfId="0" applyFont="1" applyFill="1" applyBorder="1" applyAlignment="1">
      <alignment vertical="top" wrapText="1"/>
    </xf>
    <xf numFmtId="0" fontId="13" fillId="0" borderId="5" xfId="0" applyFont="1" applyFill="1" applyBorder="1" applyAlignment="1">
      <alignment horizontal="left" vertical="top" wrapText="1"/>
    </xf>
    <xf numFmtId="0" fontId="13" fillId="0" borderId="28" xfId="0" applyFont="1" applyFill="1" applyBorder="1" applyAlignment="1">
      <alignment vertical="top"/>
    </xf>
    <xf numFmtId="14" fontId="13" fillId="0" borderId="23" xfId="0" applyNumberFormat="1" applyFont="1" applyFill="1" applyBorder="1" applyAlignment="1">
      <alignment vertical="top"/>
    </xf>
    <xf numFmtId="0" fontId="13" fillId="0" borderId="0" xfId="0" applyFont="1" applyFill="1" applyAlignment="1">
      <alignment vertical="top"/>
    </xf>
    <xf numFmtId="0" fontId="13" fillId="0" borderId="0" xfId="0" applyFont="1" applyFill="1" applyAlignment="1">
      <alignment vertical="top" wrapText="1"/>
    </xf>
    <xf numFmtId="0" fontId="13" fillId="0" borderId="5" xfId="0" applyFont="1" applyFill="1" applyBorder="1" applyAlignment="1">
      <alignment vertical="top" wrapText="1"/>
    </xf>
    <xf numFmtId="0" fontId="13" fillId="0" borderId="27" xfId="0" applyFont="1" applyBorder="1" applyAlignment="1">
      <alignment vertical="top"/>
    </xf>
    <xf numFmtId="0" fontId="13" fillId="0" borderId="1" xfId="0" applyFont="1" applyBorder="1" applyAlignment="1">
      <alignment vertical="top"/>
    </xf>
    <xf numFmtId="0" fontId="2" fillId="0" borderId="1" xfId="0" applyFont="1" applyBorder="1" applyAlignment="1">
      <alignment horizontal="left" vertical="top" wrapText="1"/>
    </xf>
    <xf numFmtId="0" fontId="2" fillId="3" borderId="1" xfId="0" applyFont="1" applyFill="1" applyBorder="1" applyAlignment="1">
      <alignment horizontal="left" vertical="top" wrapText="1"/>
    </xf>
    <xf numFmtId="0" fontId="13" fillId="0" borderId="5" xfId="0" applyFont="1" applyBorder="1" applyAlignment="1">
      <alignment vertical="top" wrapText="1"/>
    </xf>
    <xf numFmtId="0" fontId="13" fillId="0" borderId="28" xfId="0" applyFont="1" applyBorder="1" applyAlignment="1">
      <alignment vertical="top"/>
    </xf>
    <xf numFmtId="14" fontId="13" fillId="0" borderId="23" xfId="0" applyNumberFormat="1" applyFont="1" applyBorder="1" applyAlignment="1">
      <alignment vertical="top"/>
    </xf>
    <xf numFmtId="4" fontId="13" fillId="0" borderId="1" xfId="0" applyNumberFormat="1" applyFont="1" applyFill="1" applyBorder="1" applyAlignment="1">
      <alignment horizontal="left" vertical="top"/>
    </xf>
    <xf numFmtId="0" fontId="13" fillId="0" borderId="23" xfId="0" applyFont="1" applyFill="1" applyBorder="1" applyAlignment="1">
      <alignment vertical="top"/>
    </xf>
    <xf numFmtId="15" fontId="13" fillId="0" borderId="23" xfId="0" applyNumberFormat="1" applyFont="1" applyFill="1" applyBorder="1" applyAlignment="1">
      <alignment vertical="top"/>
    </xf>
    <xf numFmtId="15" fontId="13" fillId="0" borderId="1" xfId="0" applyNumberFormat="1" applyFont="1" applyFill="1" applyBorder="1" applyAlignment="1">
      <alignment vertical="top"/>
    </xf>
    <xf numFmtId="4" fontId="13" fillId="0" borderId="1" xfId="0" applyNumberFormat="1" applyFont="1" applyFill="1" applyBorder="1" applyAlignment="1">
      <alignment vertical="top" wrapText="1"/>
    </xf>
    <xf numFmtId="17" fontId="13" fillId="0" borderId="23" xfId="0" applyNumberFormat="1" applyFont="1" applyFill="1" applyBorder="1" applyAlignment="1">
      <alignment vertical="top"/>
    </xf>
    <xf numFmtId="0" fontId="5" fillId="0" borderId="1" xfId="0" applyFont="1" applyFill="1" applyBorder="1" applyAlignment="1">
      <alignment vertical="top" wrapText="1"/>
    </xf>
    <xf numFmtId="4" fontId="13" fillId="0" borderId="1" xfId="0" applyNumberFormat="1" applyFont="1" applyFill="1" applyBorder="1" applyAlignment="1">
      <alignment vertical="top"/>
    </xf>
    <xf numFmtId="164" fontId="13" fillId="0" borderId="1" xfId="1" applyFont="1" applyFill="1" applyBorder="1" applyAlignment="1">
      <alignment horizontal="left" vertical="top"/>
    </xf>
    <xf numFmtId="164" fontId="13" fillId="0" borderId="1" xfId="1" applyFont="1" applyFill="1" applyBorder="1" applyAlignment="1">
      <alignment vertical="top"/>
    </xf>
    <xf numFmtId="0" fontId="13" fillId="0" borderId="1" xfId="0" applyFont="1" applyBorder="1" applyAlignment="1">
      <alignment vertical="top" wrapText="1"/>
    </xf>
    <xf numFmtId="0" fontId="13" fillId="3" borderId="1" xfId="0" applyFont="1" applyFill="1" applyBorder="1" applyAlignment="1">
      <alignment vertical="top" wrapText="1"/>
    </xf>
    <xf numFmtId="4" fontId="13" fillId="0" borderId="1" xfId="0" applyNumberFormat="1" applyFont="1" applyBorder="1" applyAlignment="1">
      <alignment horizontal="left" vertical="top"/>
    </xf>
    <xf numFmtId="4" fontId="13" fillId="0" borderId="1" xfId="0" applyNumberFormat="1" applyFont="1" applyBorder="1" applyAlignment="1">
      <alignment vertical="top"/>
    </xf>
    <xf numFmtId="0" fontId="13" fillId="0" borderId="23" xfId="0" applyFont="1" applyBorder="1" applyAlignment="1">
      <alignment vertical="top"/>
    </xf>
    <xf numFmtId="0" fontId="13" fillId="0" borderId="30" xfId="0" applyFont="1" applyFill="1" applyBorder="1" applyAlignment="1">
      <alignment vertical="top" wrapText="1"/>
    </xf>
    <xf numFmtId="0" fontId="13" fillId="0" borderId="29" xfId="0" applyFont="1" applyFill="1" applyBorder="1" applyAlignment="1">
      <alignment vertical="top"/>
    </xf>
    <xf numFmtId="0" fontId="13" fillId="0" borderId="30" xfId="0" applyFont="1" applyFill="1" applyBorder="1" applyAlignment="1">
      <alignment vertical="top"/>
    </xf>
    <xf numFmtId="4" fontId="13" fillId="0" borderId="30" xfId="0" applyNumberFormat="1" applyFont="1" applyFill="1" applyBorder="1" applyAlignment="1">
      <alignment horizontal="left" vertical="top"/>
    </xf>
    <xf numFmtId="4" fontId="13" fillId="0" borderId="30" xfId="0" applyNumberFormat="1" applyFont="1" applyFill="1" applyBorder="1" applyAlignment="1">
      <alignment vertical="top"/>
    </xf>
    <xf numFmtId="0" fontId="13" fillId="0" borderId="31" xfId="0" applyFont="1" applyFill="1" applyBorder="1" applyAlignment="1">
      <alignment vertical="top"/>
    </xf>
    <xf numFmtId="0" fontId="2" fillId="3" borderId="1" xfId="0" applyFont="1" applyFill="1" applyBorder="1" applyAlignment="1">
      <alignment vertical="top" wrapText="1"/>
    </xf>
  </cellXfs>
  <cellStyles count="4">
    <cellStyle name="Comma" xfId="1" builtinId="3"/>
    <cellStyle name="Comm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20Files%20(x86)/Munsoft%20Advisory/Castway/VHJRT/AVIEW6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 Macro"/>
      <sheetName val="BUDGET HIST CONFIG"/>
      <sheetName val="Config"/>
      <sheetName val="6.4 mapping"/>
      <sheetName val="Sheet1"/>
      <sheetName val="Budget Hist"/>
      <sheetName val="MAPPING"/>
      <sheetName val="A High Level Check"/>
      <sheetName val="D High Level Check"/>
      <sheetName val="Municipal Data"/>
      <sheetName val="A2-FinPerf SC"/>
      <sheetName val="A4-FinPerf RE"/>
      <sheetName val="A5-Capex"/>
      <sheetName val="A6-BS"/>
      <sheetName val="A7-CFlow"/>
      <sheetName val="A8-ResRecon"/>
      <sheetName val="A9-Asset"/>
      <sheetName val="SA30"/>
      <sheetName val="Inventory"/>
      <sheetName val="Proposed Opening Balance"/>
      <sheetName val="D2-FinPerf"/>
      <sheetName val="D3-Capex"/>
      <sheetName val="D4-FinPos"/>
      <sheetName val="D5-CFlow"/>
      <sheetName val="Projects"/>
      <sheetName val="Funds Usage"/>
      <sheetName val="Fund Segment Ass"/>
      <sheetName val="DoRA Assesment"/>
      <sheetName val="Debt Impairment"/>
      <sheetName val="Detail Revenue"/>
      <sheetName val="Detail Expenditure"/>
      <sheetName val="Detail Consumer Debtors"/>
      <sheetName val="BS Budgeting"/>
      <sheetName val="Graph Pivots"/>
      <sheetName val="Regions"/>
      <sheetName val="ES and Grants Total"/>
      <sheetName val="Current"/>
    </sheetNames>
    <sheetDataSet>
      <sheetData sheetId="0" refreshError="1"/>
      <sheetData sheetId="1" refreshError="1"/>
      <sheetData sheetId="2" refreshError="1">
        <row r="9">
          <cell r="B9">
            <v>3778</v>
          </cell>
        </row>
        <row r="11">
          <cell r="H11" t="str">
            <v>2021/2022 Financial Period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6"/>
  <sheetViews>
    <sheetView tabSelected="1" topLeftCell="E6" zoomScaleNormal="100" workbookViewId="0">
      <pane ySplit="2" topLeftCell="A36" activePane="bottomLeft" state="frozen"/>
      <selection activeCell="A6" sqref="A6"/>
      <selection pane="bottomLeft" activeCell="G36" sqref="A1:K1048576"/>
    </sheetView>
  </sheetViews>
  <sheetFormatPr defaultColWidth="9.140625" defaultRowHeight="15" x14ac:dyDescent="0.25"/>
  <cols>
    <col min="1" max="1" width="7.7109375" style="62" customWidth="1"/>
    <col min="2" max="2" width="18.5703125" style="62" customWidth="1"/>
    <col min="3" max="3" width="24.28515625" style="62" customWidth="1"/>
    <col min="4" max="4" width="19" style="62" customWidth="1"/>
    <col min="5" max="5" width="48.28515625" style="62" customWidth="1"/>
    <col min="6" max="6" width="29.85546875" style="62" customWidth="1"/>
    <col min="7" max="7" width="83.42578125" style="63" customWidth="1"/>
    <col min="8" max="8" width="23.85546875" style="62" customWidth="1"/>
    <col min="9" max="9" width="21.85546875" style="64" customWidth="1"/>
    <col min="10" max="10" width="21.85546875" style="65" customWidth="1"/>
    <col min="11" max="11" width="41.85546875" style="62" customWidth="1"/>
    <col min="12" max="12" width="33.28515625" style="62" hidden="1" customWidth="1"/>
    <col min="13" max="13" width="30.140625" style="62" hidden="1" customWidth="1"/>
    <col min="14" max="14" width="19.5703125" style="62" hidden="1" customWidth="1"/>
    <col min="15" max="15" width="9.140625" style="62"/>
    <col min="16" max="16" width="20.5703125" style="62" hidden="1" customWidth="1"/>
    <col min="17" max="38" width="9.140625" style="62"/>
    <col min="39" max="16384" width="9.140625" style="1"/>
  </cols>
  <sheetData>
    <row r="1" spans="1:52" x14ac:dyDescent="0.25">
      <c r="A1" s="61" t="s">
        <v>68</v>
      </c>
      <c r="B1" s="61" t="s">
        <v>69</v>
      </c>
      <c r="C1" s="61"/>
      <c r="D1" s="61"/>
    </row>
    <row r="2" spans="1:52" x14ac:dyDescent="0.25">
      <c r="A2" s="61" t="s">
        <v>70</v>
      </c>
      <c r="B2" s="61" t="s">
        <v>71</v>
      </c>
      <c r="C2" s="61"/>
      <c r="D2" s="61"/>
    </row>
    <row r="3" spans="1:52" x14ac:dyDescent="0.25">
      <c r="A3" s="61" t="s">
        <v>72</v>
      </c>
      <c r="B3" s="61" t="s">
        <v>73</v>
      </c>
      <c r="C3" s="61"/>
      <c r="D3" s="61"/>
    </row>
    <row r="4" spans="1:52" x14ac:dyDescent="0.25">
      <c r="A4" s="61"/>
      <c r="B4" s="61"/>
      <c r="C4" s="61"/>
      <c r="D4" s="61"/>
    </row>
    <row r="6" spans="1:52" ht="15.75" thickBot="1" x14ac:dyDescent="0.3"/>
    <row r="7" spans="1:52" s="47" customFormat="1" ht="23.45" customHeight="1" x14ac:dyDescent="0.25">
      <c r="A7" s="66" t="s">
        <v>55</v>
      </c>
      <c r="B7" s="67"/>
      <c r="C7" s="68" t="s">
        <v>64</v>
      </c>
      <c r="D7" s="68" t="s">
        <v>146</v>
      </c>
      <c r="E7" s="68" t="s">
        <v>6</v>
      </c>
      <c r="F7" s="68" t="s">
        <v>7</v>
      </c>
      <c r="G7" s="69" t="s">
        <v>4</v>
      </c>
      <c r="H7" s="70" t="s">
        <v>162</v>
      </c>
      <c r="I7" s="51" t="s">
        <v>5</v>
      </c>
      <c r="J7" s="52" t="s">
        <v>8</v>
      </c>
      <c r="K7" s="68" t="s">
        <v>3</v>
      </c>
      <c r="L7" s="71" t="s">
        <v>0</v>
      </c>
      <c r="M7" s="72" t="s">
        <v>1</v>
      </c>
      <c r="N7" s="73" t="s">
        <v>2</v>
      </c>
      <c r="O7" s="74"/>
      <c r="P7" s="75" t="s">
        <v>163</v>
      </c>
      <c r="Q7" s="74"/>
      <c r="R7" s="74"/>
      <c r="S7" s="74"/>
      <c r="T7" s="74"/>
      <c r="U7" s="74"/>
      <c r="V7" s="74"/>
      <c r="W7" s="74"/>
      <c r="X7" s="74"/>
      <c r="Y7" s="74"/>
      <c r="Z7" s="74"/>
      <c r="AA7" s="74"/>
      <c r="AB7" s="74"/>
      <c r="AC7" s="74"/>
      <c r="AD7" s="74"/>
      <c r="AE7" s="74"/>
      <c r="AF7" s="74"/>
      <c r="AG7" s="74"/>
      <c r="AH7" s="74"/>
      <c r="AI7" s="74"/>
      <c r="AJ7" s="74"/>
      <c r="AK7" s="74"/>
      <c r="AL7" s="74"/>
      <c r="AM7" s="50"/>
      <c r="AN7" s="50"/>
      <c r="AO7" s="50"/>
      <c r="AP7" s="50"/>
      <c r="AQ7" s="50"/>
      <c r="AR7" s="50"/>
      <c r="AS7" s="50"/>
      <c r="AT7" s="50"/>
      <c r="AU7" s="50"/>
      <c r="AV7" s="50"/>
      <c r="AW7" s="50"/>
      <c r="AX7" s="50"/>
      <c r="AY7" s="50"/>
      <c r="AZ7" s="50"/>
    </row>
    <row r="8" spans="1:52" s="50" customFormat="1" x14ac:dyDescent="0.25">
      <c r="A8" s="76" t="s">
        <v>171</v>
      </c>
      <c r="B8" s="77"/>
      <c r="C8" s="77"/>
      <c r="D8" s="77"/>
      <c r="E8" s="77"/>
      <c r="F8" s="77"/>
      <c r="G8" s="77"/>
      <c r="H8" s="77"/>
      <c r="I8" s="77"/>
      <c r="J8" s="77"/>
      <c r="K8" s="78"/>
      <c r="L8" s="79"/>
      <c r="M8" s="72"/>
      <c r="N8" s="73"/>
      <c r="O8" s="74"/>
      <c r="P8" s="75"/>
      <c r="Q8" s="74"/>
      <c r="R8" s="74"/>
      <c r="S8" s="74"/>
      <c r="T8" s="74"/>
      <c r="U8" s="74"/>
      <c r="V8" s="74"/>
      <c r="W8" s="74"/>
      <c r="X8" s="74"/>
      <c r="Y8" s="74"/>
      <c r="Z8" s="74"/>
      <c r="AA8" s="74"/>
      <c r="AB8" s="74"/>
      <c r="AC8" s="74"/>
      <c r="AD8" s="74"/>
      <c r="AE8" s="74"/>
      <c r="AF8" s="74"/>
      <c r="AG8" s="74"/>
      <c r="AH8" s="74"/>
      <c r="AI8" s="74"/>
      <c r="AJ8" s="74"/>
      <c r="AK8" s="74"/>
      <c r="AL8" s="74"/>
    </row>
    <row r="9" spans="1:52" s="55" customFormat="1" ht="152.44999999999999" customHeight="1" x14ac:dyDescent="0.25">
      <c r="A9" s="80">
        <v>1</v>
      </c>
      <c r="B9" s="81" t="s">
        <v>65</v>
      </c>
      <c r="C9" s="82" t="s">
        <v>56</v>
      </c>
      <c r="D9" s="82" t="s">
        <v>225</v>
      </c>
      <c r="E9" s="82" t="s">
        <v>57</v>
      </c>
      <c r="F9" s="82" t="s">
        <v>74</v>
      </c>
      <c r="G9" s="82" t="s">
        <v>233</v>
      </c>
      <c r="H9" s="83" t="s">
        <v>165</v>
      </c>
      <c r="I9" s="53">
        <v>116526800</v>
      </c>
      <c r="J9" s="54" t="s">
        <v>164</v>
      </c>
      <c r="K9" s="56" t="s">
        <v>207</v>
      </c>
      <c r="L9" s="84" t="s">
        <v>59</v>
      </c>
      <c r="M9" s="85">
        <v>44972</v>
      </c>
      <c r="N9" s="81" t="s">
        <v>78</v>
      </c>
      <c r="O9" s="86"/>
      <c r="P9" s="87" t="s">
        <v>147</v>
      </c>
      <c r="Q9" s="86"/>
      <c r="R9" s="86"/>
      <c r="S9" s="86"/>
      <c r="T9" s="86"/>
      <c r="U9" s="86"/>
      <c r="V9" s="86"/>
      <c r="W9" s="86"/>
      <c r="X9" s="86"/>
      <c r="Y9" s="86"/>
      <c r="Z9" s="86"/>
      <c r="AA9" s="86"/>
      <c r="AB9" s="86"/>
      <c r="AC9" s="86"/>
      <c r="AD9" s="86"/>
      <c r="AE9" s="86"/>
      <c r="AF9" s="86"/>
      <c r="AG9" s="86"/>
      <c r="AH9" s="86"/>
      <c r="AI9" s="86"/>
      <c r="AJ9" s="86"/>
      <c r="AK9" s="86"/>
      <c r="AL9" s="86"/>
    </row>
    <row r="10" spans="1:52" s="55" customFormat="1" ht="101.1" customHeight="1" x14ac:dyDescent="0.25">
      <c r="A10" s="80">
        <f>A9+1</f>
        <v>2</v>
      </c>
      <c r="B10" s="81" t="s">
        <v>65</v>
      </c>
      <c r="C10" s="82" t="s">
        <v>60</v>
      </c>
      <c r="D10" s="82" t="s">
        <v>87</v>
      </c>
      <c r="E10" s="82" t="s">
        <v>149</v>
      </c>
      <c r="F10" s="82" t="s">
        <v>75</v>
      </c>
      <c r="G10" s="82" t="s">
        <v>234</v>
      </c>
      <c r="H10" s="88" t="s">
        <v>168</v>
      </c>
      <c r="I10" s="53">
        <v>12872528</v>
      </c>
      <c r="J10" s="54" t="s">
        <v>150</v>
      </c>
      <c r="K10" s="56" t="s">
        <v>208</v>
      </c>
      <c r="L10" s="84" t="s">
        <v>59</v>
      </c>
      <c r="M10" s="85">
        <v>44972</v>
      </c>
      <c r="N10" s="81" t="s">
        <v>78</v>
      </c>
      <c r="O10" s="86"/>
      <c r="P10" s="86"/>
      <c r="Q10" s="86"/>
      <c r="R10" s="86"/>
      <c r="S10" s="86"/>
      <c r="T10" s="86"/>
      <c r="U10" s="86"/>
      <c r="V10" s="86"/>
      <c r="W10" s="86"/>
      <c r="X10" s="86"/>
      <c r="Y10" s="86"/>
      <c r="Z10" s="86"/>
      <c r="AA10" s="86"/>
      <c r="AB10" s="86"/>
      <c r="AC10" s="86"/>
      <c r="AD10" s="86"/>
      <c r="AE10" s="86"/>
      <c r="AF10" s="86"/>
      <c r="AG10" s="86"/>
      <c r="AH10" s="86"/>
      <c r="AI10" s="86"/>
      <c r="AJ10" s="86"/>
      <c r="AK10" s="86"/>
      <c r="AL10" s="86"/>
    </row>
    <row r="11" spans="1:52" s="55" customFormat="1" ht="153" x14ac:dyDescent="0.25">
      <c r="A11" s="80">
        <f t="shared" ref="A11:A33" si="0">A10+1</f>
        <v>3</v>
      </c>
      <c r="B11" s="81" t="s">
        <v>65</v>
      </c>
      <c r="C11" s="82" t="s">
        <v>61</v>
      </c>
      <c r="D11" s="82" t="s">
        <v>86</v>
      </c>
      <c r="E11" s="82" t="s">
        <v>235</v>
      </c>
      <c r="F11" s="82" t="s">
        <v>151</v>
      </c>
      <c r="G11" s="82" t="s">
        <v>236</v>
      </c>
      <c r="H11" s="88" t="s">
        <v>167</v>
      </c>
      <c r="I11" s="53">
        <v>55495627</v>
      </c>
      <c r="J11" s="54" t="s">
        <v>152</v>
      </c>
      <c r="K11" s="56" t="s">
        <v>153</v>
      </c>
      <c r="L11" s="84" t="s">
        <v>59</v>
      </c>
      <c r="M11" s="85">
        <v>44972</v>
      </c>
      <c r="N11" s="81" t="s">
        <v>78</v>
      </c>
      <c r="O11" s="86"/>
      <c r="P11" s="86"/>
      <c r="Q11" s="86"/>
      <c r="R11" s="86"/>
      <c r="S11" s="86"/>
      <c r="T11" s="86"/>
      <c r="U11" s="86"/>
      <c r="V11" s="86"/>
      <c r="W11" s="86"/>
      <c r="X11" s="86"/>
      <c r="Y11" s="86"/>
      <c r="Z11" s="86"/>
      <c r="AA11" s="86"/>
      <c r="AB11" s="86"/>
      <c r="AC11" s="86"/>
      <c r="AD11" s="86"/>
      <c r="AE11" s="86"/>
      <c r="AF11" s="86"/>
      <c r="AG11" s="86"/>
      <c r="AH11" s="86"/>
      <c r="AI11" s="86"/>
      <c r="AJ11" s="86"/>
      <c r="AK11" s="86"/>
      <c r="AL11" s="86"/>
    </row>
    <row r="12" spans="1:52" s="55" customFormat="1" ht="159" customHeight="1" x14ac:dyDescent="0.25">
      <c r="A12" s="80">
        <f t="shared" si="0"/>
        <v>4</v>
      </c>
      <c r="B12" s="81" t="s">
        <v>65</v>
      </c>
      <c r="C12" s="82" t="s">
        <v>61</v>
      </c>
      <c r="D12" s="82" t="s">
        <v>88</v>
      </c>
      <c r="E12" s="82" t="s">
        <v>62</v>
      </c>
      <c r="F12" s="82" t="s">
        <v>76</v>
      </c>
      <c r="G12" s="82" t="s">
        <v>166</v>
      </c>
      <c r="H12" s="83" t="s">
        <v>165</v>
      </c>
      <c r="I12" s="53" t="s">
        <v>63</v>
      </c>
      <c r="J12" s="54" t="s">
        <v>148</v>
      </c>
      <c r="K12" s="56" t="s">
        <v>207</v>
      </c>
      <c r="L12" s="84" t="s">
        <v>59</v>
      </c>
      <c r="M12" s="85">
        <v>44972</v>
      </c>
      <c r="N12" s="81" t="s">
        <v>78</v>
      </c>
      <c r="O12" s="86"/>
      <c r="P12" s="86"/>
      <c r="Q12" s="86"/>
      <c r="R12" s="86"/>
      <c r="S12" s="86"/>
      <c r="T12" s="86"/>
      <c r="U12" s="86"/>
      <c r="V12" s="86"/>
      <c r="W12" s="86"/>
      <c r="X12" s="86"/>
      <c r="Y12" s="86"/>
      <c r="Z12" s="86"/>
      <c r="AA12" s="86"/>
      <c r="AB12" s="86"/>
      <c r="AC12" s="86"/>
      <c r="AD12" s="86"/>
      <c r="AE12" s="86"/>
      <c r="AF12" s="86"/>
      <c r="AG12" s="86"/>
      <c r="AH12" s="86"/>
      <c r="AI12" s="86"/>
      <c r="AJ12" s="86"/>
      <c r="AK12" s="86"/>
      <c r="AL12" s="86"/>
    </row>
    <row r="13" spans="1:52" s="55" customFormat="1" ht="204" x14ac:dyDescent="0.25">
      <c r="A13" s="80">
        <f t="shared" si="0"/>
        <v>5</v>
      </c>
      <c r="B13" s="81" t="s">
        <v>66</v>
      </c>
      <c r="C13" s="82" t="s">
        <v>67</v>
      </c>
      <c r="D13" s="82" t="s">
        <v>226</v>
      </c>
      <c r="E13" s="56" t="s">
        <v>237</v>
      </c>
      <c r="F13" s="82" t="s">
        <v>77</v>
      </c>
      <c r="G13" s="82" t="s">
        <v>238</v>
      </c>
      <c r="H13" s="88" t="s">
        <v>169</v>
      </c>
      <c r="I13" s="53">
        <v>8495265</v>
      </c>
      <c r="J13" s="54" t="s">
        <v>58</v>
      </c>
      <c r="K13" s="56" t="s">
        <v>206</v>
      </c>
      <c r="L13" s="84" t="s">
        <v>59</v>
      </c>
      <c r="M13" s="85">
        <v>44972</v>
      </c>
      <c r="N13" s="81" t="s">
        <v>78</v>
      </c>
      <c r="O13" s="86"/>
      <c r="P13" s="86"/>
      <c r="Q13" s="86"/>
      <c r="R13" s="86"/>
      <c r="S13" s="86"/>
      <c r="T13" s="86"/>
      <c r="U13" s="86"/>
      <c r="V13" s="86"/>
      <c r="W13" s="86"/>
      <c r="X13" s="86"/>
      <c r="Y13" s="86"/>
      <c r="Z13" s="86"/>
      <c r="AA13" s="86"/>
      <c r="AB13" s="86"/>
      <c r="AC13" s="86"/>
      <c r="AD13" s="86"/>
      <c r="AE13" s="86"/>
      <c r="AF13" s="86"/>
      <c r="AG13" s="86"/>
      <c r="AH13" s="86"/>
      <c r="AI13" s="86"/>
      <c r="AJ13" s="86"/>
      <c r="AK13" s="86"/>
      <c r="AL13" s="86"/>
    </row>
    <row r="14" spans="1:52" s="55" customFormat="1" x14ac:dyDescent="0.25">
      <c r="A14" s="76" t="s">
        <v>170</v>
      </c>
      <c r="B14" s="77"/>
      <c r="C14" s="77"/>
      <c r="D14" s="77"/>
      <c r="E14" s="77"/>
      <c r="F14" s="77"/>
      <c r="G14" s="77"/>
      <c r="H14" s="77"/>
      <c r="I14" s="77"/>
      <c r="J14" s="77"/>
      <c r="K14" s="78"/>
      <c r="L14" s="84"/>
      <c r="M14" s="85"/>
      <c r="N14" s="81"/>
      <c r="O14" s="86"/>
      <c r="P14" s="86"/>
      <c r="Q14" s="86"/>
      <c r="R14" s="86"/>
      <c r="S14" s="86"/>
      <c r="T14" s="86"/>
      <c r="U14" s="86"/>
      <c r="V14" s="86"/>
      <c r="W14" s="86"/>
      <c r="X14" s="86"/>
      <c r="Y14" s="86"/>
      <c r="Z14" s="86"/>
      <c r="AA14" s="86"/>
      <c r="AB14" s="86"/>
      <c r="AC14" s="86"/>
      <c r="AD14" s="86"/>
      <c r="AE14" s="86"/>
      <c r="AF14" s="86"/>
      <c r="AG14" s="86"/>
      <c r="AH14" s="86"/>
      <c r="AI14" s="86"/>
      <c r="AJ14" s="86"/>
      <c r="AK14" s="86"/>
      <c r="AL14" s="86"/>
    </row>
    <row r="15" spans="1:52" ht="224.45" customHeight="1" x14ac:dyDescent="0.25">
      <c r="A15" s="89">
        <f>A13+1</f>
        <v>6</v>
      </c>
      <c r="B15" s="90" t="s">
        <v>172</v>
      </c>
      <c r="C15" s="91" t="s">
        <v>80</v>
      </c>
      <c r="D15" s="91" t="s">
        <v>89</v>
      </c>
      <c r="E15" s="92" t="s">
        <v>239</v>
      </c>
      <c r="F15" s="91" t="s">
        <v>81</v>
      </c>
      <c r="G15" s="92" t="s">
        <v>240</v>
      </c>
      <c r="H15" s="93" t="s">
        <v>173</v>
      </c>
      <c r="I15" s="48">
        <v>15000</v>
      </c>
      <c r="J15" s="49" t="s">
        <v>154</v>
      </c>
      <c r="K15" s="90" t="s">
        <v>118</v>
      </c>
      <c r="L15" s="94" t="s">
        <v>108</v>
      </c>
      <c r="M15" s="95">
        <v>44972</v>
      </c>
      <c r="N15" s="90" t="s">
        <v>82</v>
      </c>
    </row>
    <row r="16" spans="1:52" s="55" customFormat="1" ht="80.45" customHeight="1" x14ac:dyDescent="0.25">
      <c r="A16" s="80">
        <f t="shared" si="0"/>
        <v>7</v>
      </c>
      <c r="B16" s="81" t="s">
        <v>65</v>
      </c>
      <c r="C16" s="56" t="s">
        <v>174</v>
      </c>
      <c r="D16" s="56" t="s">
        <v>90</v>
      </c>
      <c r="E16" s="56" t="s">
        <v>83</v>
      </c>
      <c r="F16" s="56" t="s">
        <v>241</v>
      </c>
      <c r="G16" s="56" t="s">
        <v>242</v>
      </c>
      <c r="H16" s="88" t="s">
        <v>175</v>
      </c>
      <c r="I16" s="96"/>
      <c r="J16" s="54" t="s">
        <v>155</v>
      </c>
      <c r="K16" s="56" t="s">
        <v>243</v>
      </c>
      <c r="L16" s="84" t="s">
        <v>94</v>
      </c>
      <c r="M16" s="97" t="s">
        <v>84</v>
      </c>
      <c r="N16" s="81" t="s">
        <v>85</v>
      </c>
      <c r="O16" s="86"/>
      <c r="P16" s="86"/>
      <c r="Q16" s="86"/>
      <c r="R16" s="86"/>
      <c r="S16" s="86"/>
      <c r="T16" s="86"/>
      <c r="U16" s="86"/>
      <c r="V16" s="86"/>
      <c r="W16" s="86"/>
      <c r="X16" s="86"/>
      <c r="Y16" s="86"/>
      <c r="Z16" s="86"/>
      <c r="AA16" s="86"/>
      <c r="AB16" s="86"/>
      <c r="AC16" s="86"/>
      <c r="AD16" s="86"/>
      <c r="AE16" s="86"/>
      <c r="AF16" s="86"/>
      <c r="AG16" s="86"/>
      <c r="AH16" s="86"/>
      <c r="AI16" s="86"/>
      <c r="AJ16" s="86"/>
      <c r="AK16" s="86"/>
      <c r="AL16" s="86"/>
    </row>
    <row r="17" spans="1:38" s="55" customFormat="1" ht="76.5" customHeight="1" x14ac:dyDescent="0.25">
      <c r="A17" s="80">
        <f t="shared" si="0"/>
        <v>8</v>
      </c>
      <c r="B17" s="81" t="s">
        <v>65</v>
      </c>
      <c r="C17" s="82" t="s">
        <v>61</v>
      </c>
      <c r="D17" s="56" t="s">
        <v>227</v>
      </c>
      <c r="E17" s="56" t="s">
        <v>244</v>
      </c>
      <c r="F17" s="81" t="s">
        <v>91</v>
      </c>
      <c r="G17" s="56" t="s">
        <v>245</v>
      </c>
      <c r="H17" s="88" t="s">
        <v>176</v>
      </c>
      <c r="I17" s="53">
        <v>225556</v>
      </c>
      <c r="J17" s="54" t="s">
        <v>58</v>
      </c>
      <c r="K17" s="56" t="s">
        <v>205</v>
      </c>
      <c r="L17" s="84" t="s">
        <v>93</v>
      </c>
      <c r="M17" s="97" t="s">
        <v>84</v>
      </c>
      <c r="N17" s="81" t="s">
        <v>92</v>
      </c>
      <c r="O17" s="86"/>
      <c r="P17" s="86"/>
      <c r="Q17" s="86"/>
      <c r="R17" s="86"/>
      <c r="S17" s="86"/>
      <c r="T17" s="86"/>
      <c r="U17" s="86"/>
      <c r="V17" s="86"/>
      <c r="W17" s="86"/>
      <c r="X17" s="86"/>
      <c r="Y17" s="86"/>
      <c r="Z17" s="86"/>
      <c r="AA17" s="86"/>
      <c r="AB17" s="86"/>
      <c r="AC17" s="86"/>
      <c r="AD17" s="86"/>
      <c r="AE17" s="86"/>
      <c r="AF17" s="86"/>
      <c r="AG17" s="86"/>
      <c r="AH17" s="86"/>
      <c r="AI17" s="86"/>
      <c r="AJ17" s="86"/>
      <c r="AK17" s="86"/>
      <c r="AL17" s="86"/>
    </row>
    <row r="18" spans="1:38" s="55" customFormat="1" ht="98.1" customHeight="1" x14ac:dyDescent="0.25">
      <c r="A18" s="80">
        <f t="shared" si="0"/>
        <v>9</v>
      </c>
      <c r="B18" s="81" t="s">
        <v>65</v>
      </c>
      <c r="C18" s="82" t="s">
        <v>61</v>
      </c>
      <c r="D18" s="56" t="s">
        <v>96</v>
      </c>
      <c r="E18" s="56" t="s">
        <v>95</v>
      </c>
      <c r="F18" s="56" t="s">
        <v>97</v>
      </c>
      <c r="G18" s="56" t="s">
        <v>178</v>
      </c>
      <c r="H18" s="88" t="s">
        <v>177</v>
      </c>
      <c r="I18" s="96">
        <v>2586469</v>
      </c>
      <c r="J18" s="54" t="s">
        <v>156</v>
      </c>
      <c r="K18" s="56" t="s">
        <v>157</v>
      </c>
      <c r="L18" s="84" t="s">
        <v>94</v>
      </c>
      <c r="M18" s="98">
        <v>44910</v>
      </c>
      <c r="N18" s="99">
        <v>45169</v>
      </c>
      <c r="O18" s="86"/>
      <c r="P18" s="86"/>
      <c r="Q18" s="86"/>
      <c r="R18" s="86"/>
      <c r="S18" s="86"/>
      <c r="T18" s="86"/>
      <c r="U18" s="86"/>
      <c r="V18" s="86"/>
      <c r="W18" s="86"/>
      <c r="X18" s="86"/>
      <c r="Y18" s="86"/>
      <c r="Z18" s="86"/>
      <c r="AA18" s="86"/>
      <c r="AB18" s="86"/>
      <c r="AC18" s="86"/>
      <c r="AD18" s="86"/>
      <c r="AE18" s="86"/>
      <c r="AF18" s="86"/>
      <c r="AG18" s="86"/>
      <c r="AH18" s="86"/>
      <c r="AI18" s="86"/>
      <c r="AJ18" s="86"/>
      <c r="AK18" s="86"/>
      <c r="AL18" s="86"/>
    </row>
    <row r="19" spans="1:38" s="55" customFormat="1" ht="89.25" x14ac:dyDescent="0.25">
      <c r="A19" s="80">
        <f t="shared" si="0"/>
        <v>10</v>
      </c>
      <c r="B19" s="81" t="s">
        <v>79</v>
      </c>
      <c r="C19" s="81" t="s">
        <v>100</v>
      </c>
      <c r="D19" s="56" t="s">
        <v>99</v>
      </c>
      <c r="E19" s="56" t="s">
        <v>98</v>
      </c>
      <c r="F19" s="56" t="s">
        <v>101</v>
      </c>
      <c r="G19" s="56" t="s">
        <v>246</v>
      </c>
      <c r="H19" s="88" t="s">
        <v>179</v>
      </c>
      <c r="I19" s="96" t="s">
        <v>102</v>
      </c>
      <c r="J19" s="100" t="s">
        <v>180</v>
      </c>
      <c r="K19" s="56" t="s">
        <v>203</v>
      </c>
      <c r="L19" s="84" t="s">
        <v>93</v>
      </c>
      <c r="M19" s="101">
        <v>44896</v>
      </c>
      <c r="N19" s="81" t="s">
        <v>92</v>
      </c>
      <c r="O19" s="86"/>
      <c r="P19" s="86"/>
      <c r="Q19" s="86"/>
      <c r="R19" s="86"/>
      <c r="S19" s="86"/>
      <c r="T19" s="86"/>
      <c r="U19" s="86"/>
      <c r="V19" s="86"/>
      <c r="W19" s="86"/>
      <c r="X19" s="86"/>
      <c r="Y19" s="86"/>
      <c r="Z19" s="86"/>
      <c r="AA19" s="86"/>
      <c r="AB19" s="86"/>
      <c r="AC19" s="86"/>
      <c r="AD19" s="86"/>
      <c r="AE19" s="86"/>
      <c r="AF19" s="86"/>
      <c r="AG19" s="86"/>
      <c r="AH19" s="86"/>
      <c r="AI19" s="86"/>
      <c r="AJ19" s="86"/>
      <c r="AK19" s="86"/>
      <c r="AL19" s="86"/>
    </row>
    <row r="20" spans="1:38" s="55" customFormat="1" ht="62.45" customHeight="1" x14ac:dyDescent="0.25">
      <c r="A20" s="80">
        <f t="shared" si="0"/>
        <v>11</v>
      </c>
      <c r="B20" s="81" t="s">
        <v>79</v>
      </c>
      <c r="C20" s="81" t="s">
        <v>116</v>
      </c>
      <c r="D20" s="56" t="s">
        <v>103</v>
      </c>
      <c r="E20" s="56" t="s">
        <v>104</v>
      </c>
      <c r="F20" s="56" t="s">
        <v>247</v>
      </c>
      <c r="G20" s="56" t="s">
        <v>181</v>
      </c>
      <c r="H20" s="88" t="s">
        <v>182</v>
      </c>
      <c r="I20" s="96" t="s">
        <v>102</v>
      </c>
      <c r="J20" s="100" t="s">
        <v>161</v>
      </c>
      <c r="K20" s="56" t="s">
        <v>204</v>
      </c>
      <c r="L20" s="84" t="s">
        <v>93</v>
      </c>
      <c r="M20" s="101">
        <v>44896</v>
      </c>
      <c r="N20" s="81" t="s">
        <v>92</v>
      </c>
      <c r="O20" s="86"/>
      <c r="P20" s="86"/>
      <c r="Q20" s="86"/>
      <c r="R20" s="86"/>
      <c r="S20" s="86"/>
      <c r="T20" s="86"/>
      <c r="U20" s="86"/>
      <c r="V20" s="86"/>
      <c r="W20" s="86"/>
      <c r="X20" s="86"/>
      <c r="Y20" s="86"/>
      <c r="Z20" s="86"/>
      <c r="AA20" s="86"/>
      <c r="AB20" s="86"/>
      <c r="AC20" s="86"/>
      <c r="AD20" s="86"/>
      <c r="AE20" s="86"/>
      <c r="AF20" s="86"/>
      <c r="AG20" s="86"/>
      <c r="AH20" s="86"/>
      <c r="AI20" s="86"/>
      <c r="AJ20" s="86"/>
      <c r="AK20" s="86"/>
      <c r="AL20" s="86"/>
    </row>
    <row r="21" spans="1:38" s="55" customFormat="1" ht="159.75" customHeight="1" x14ac:dyDescent="0.25">
      <c r="A21" s="80">
        <f t="shared" si="0"/>
        <v>12</v>
      </c>
      <c r="B21" s="81" t="s">
        <v>65</v>
      </c>
      <c r="C21" s="81" t="s">
        <v>61</v>
      </c>
      <c r="D21" s="56" t="s">
        <v>105</v>
      </c>
      <c r="E21" s="56" t="s">
        <v>106</v>
      </c>
      <c r="F21" s="56" t="s">
        <v>107</v>
      </c>
      <c r="G21" s="102" t="s">
        <v>183</v>
      </c>
      <c r="H21" s="88" t="s">
        <v>248</v>
      </c>
      <c r="I21" s="96">
        <v>2256807</v>
      </c>
      <c r="J21" s="54" t="s">
        <v>155</v>
      </c>
      <c r="K21" s="56" t="s">
        <v>209</v>
      </c>
      <c r="L21" s="84" t="s">
        <v>108</v>
      </c>
      <c r="M21" s="101">
        <v>44927</v>
      </c>
      <c r="N21" s="81" t="s">
        <v>92</v>
      </c>
      <c r="O21" s="86"/>
      <c r="P21" s="86"/>
      <c r="Q21" s="86"/>
      <c r="R21" s="86"/>
      <c r="S21" s="86"/>
      <c r="T21" s="86"/>
      <c r="U21" s="86"/>
      <c r="V21" s="86"/>
      <c r="W21" s="86"/>
      <c r="X21" s="86"/>
      <c r="Y21" s="86"/>
      <c r="Z21" s="86"/>
      <c r="AA21" s="86"/>
      <c r="AB21" s="86"/>
      <c r="AC21" s="86"/>
      <c r="AD21" s="86"/>
      <c r="AE21" s="86"/>
      <c r="AF21" s="86"/>
      <c r="AG21" s="86"/>
      <c r="AH21" s="86"/>
      <c r="AI21" s="86"/>
      <c r="AJ21" s="86"/>
      <c r="AK21" s="86"/>
      <c r="AL21" s="86"/>
    </row>
    <row r="22" spans="1:38" s="55" customFormat="1" ht="129" customHeight="1" x14ac:dyDescent="0.25">
      <c r="A22" s="80">
        <f t="shared" si="0"/>
        <v>13</v>
      </c>
      <c r="B22" s="81" t="s">
        <v>115</v>
      </c>
      <c r="C22" s="81" t="s">
        <v>114</v>
      </c>
      <c r="D22" s="56" t="s">
        <v>109</v>
      </c>
      <c r="E22" s="56" t="s">
        <v>110</v>
      </c>
      <c r="F22" s="56" t="s">
        <v>111</v>
      </c>
      <c r="G22" s="56" t="s">
        <v>249</v>
      </c>
      <c r="H22" s="88" t="s">
        <v>184</v>
      </c>
      <c r="I22" s="96" t="s">
        <v>120</v>
      </c>
      <c r="J22" s="103" t="s">
        <v>158</v>
      </c>
      <c r="K22" s="56" t="s">
        <v>210</v>
      </c>
      <c r="L22" s="84" t="s">
        <v>112</v>
      </c>
      <c r="M22" s="101">
        <v>44896</v>
      </c>
      <c r="N22" s="81" t="s">
        <v>92</v>
      </c>
      <c r="O22" s="86"/>
      <c r="P22" s="86"/>
      <c r="Q22" s="86"/>
      <c r="R22" s="86"/>
      <c r="S22" s="86"/>
      <c r="T22" s="86"/>
      <c r="U22" s="86"/>
      <c r="V22" s="86"/>
      <c r="W22" s="86"/>
      <c r="X22" s="86"/>
      <c r="Y22" s="86"/>
      <c r="Z22" s="86"/>
      <c r="AA22" s="86"/>
      <c r="AB22" s="86"/>
      <c r="AC22" s="86"/>
      <c r="AD22" s="86"/>
      <c r="AE22" s="86"/>
      <c r="AF22" s="86"/>
      <c r="AG22" s="86"/>
      <c r="AH22" s="86"/>
      <c r="AI22" s="86"/>
      <c r="AJ22" s="86"/>
      <c r="AK22" s="86"/>
      <c r="AL22" s="86"/>
    </row>
    <row r="23" spans="1:38" s="55" customFormat="1" ht="153.6" customHeight="1" x14ac:dyDescent="0.25">
      <c r="A23" s="80">
        <f t="shared" si="0"/>
        <v>14</v>
      </c>
      <c r="B23" s="81" t="s">
        <v>172</v>
      </c>
      <c r="C23" s="81" t="s">
        <v>80</v>
      </c>
      <c r="D23" s="56" t="s">
        <v>113</v>
      </c>
      <c r="E23" s="56" t="s">
        <v>228</v>
      </c>
      <c r="F23" s="81" t="s">
        <v>117</v>
      </c>
      <c r="G23" s="56" t="s">
        <v>250</v>
      </c>
      <c r="H23" s="88" t="s">
        <v>185</v>
      </c>
      <c r="I23" s="104">
        <v>162910</v>
      </c>
      <c r="J23" s="103" t="s">
        <v>154</v>
      </c>
      <c r="K23" s="81" t="s">
        <v>118</v>
      </c>
      <c r="L23" s="84" t="s">
        <v>112</v>
      </c>
      <c r="M23" s="101">
        <v>44896</v>
      </c>
      <c r="N23" s="81" t="s">
        <v>92</v>
      </c>
      <c r="O23" s="86"/>
      <c r="P23" s="86" t="s">
        <v>159</v>
      </c>
      <c r="Q23" s="86"/>
      <c r="R23" s="86"/>
      <c r="S23" s="86"/>
      <c r="T23" s="86"/>
      <c r="U23" s="86"/>
      <c r="V23" s="86"/>
      <c r="W23" s="86"/>
      <c r="X23" s="86"/>
      <c r="Y23" s="86"/>
      <c r="Z23" s="86"/>
      <c r="AA23" s="86"/>
      <c r="AB23" s="86"/>
      <c r="AC23" s="86"/>
      <c r="AD23" s="86"/>
      <c r="AE23" s="86"/>
      <c r="AF23" s="86"/>
      <c r="AG23" s="86"/>
      <c r="AH23" s="86"/>
      <c r="AI23" s="86"/>
      <c r="AJ23" s="86"/>
      <c r="AK23" s="86"/>
      <c r="AL23" s="86"/>
    </row>
    <row r="24" spans="1:38" s="55" customFormat="1" ht="125.45" customHeight="1" x14ac:dyDescent="0.25">
      <c r="A24" s="80">
        <f t="shared" si="0"/>
        <v>15</v>
      </c>
      <c r="B24" s="81" t="s">
        <v>172</v>
      </c>
      <c r="C24" s="81" t="s">
        <v>80</v>
      </c>
      <c r="D24" s="56" t="s">
        <v>251</v>
      </c>
      <c r="E24" s="56" t="s">
        <v>119</v>
      </c>
      <c r="F24" s="56" t="s">
        <v>252</v>
      </c>
      <c r="G24" s="56" t="s">
        <v>253</v>
      </c>
      <c r="H24" s="88" t="s">
        <v>185</v>
      </c>
      <c r="I24" s="105">
        <v>1131455</v>
      </c>
      <c r="J24" s="103" t="s">
        <v>154</v>
      </c>
      <c r="K24" s="56" t="s">
        <v>199</v>
      </c>
      <c r="L24" s="84" t="s">
        <v>112</v>
      </c>
      <c r="M24" s="101">
        <v>44896</v>
      </c>
      <c r="N24" s="81" t="s">
        <v>92</v>
      </c>
      <c r="O24" s="86"/>
      <c r="P24" s="86"/>
      <c r="Q24" s="86"/>
      <c r="R24" s="86"/>
      <c r="S24" s="86"/>
      <c r="T24" s="86"/>
      <c r="U24" s="86"/>
      <c r="V24" s="86"/>
      <c r="W24" s="86"/>
      <c r="X24" s="86"/>
      <c r="Y24" s="86"/>
      <c r="Z24" s="86"/>
      <c r="AA24" s="86"/>
      <c r="AB24" s="86"/>
      <c r="AC24" s="86"/>
      <c r="AD24" s="86"/>
      <c r="AE24" s="86"/>
      <c r="AF24" s="86"/>
      <c r="AG24" s="86"/>
      <c r="AH24" s="86"/>
      <c r="AI24" s="86"/>
      <c r="AJ24" s="86"/>
      <c r="AK24" s="86"/>
      <c r="AL24" s="86"/>
    </row>
    <row r="25" spans="1:38" s="55" customFormat="1" ht="189.95" customHeight="1" x14ac:dyDescent="0.25">
      <c r="A25" s="80">
        <f t="shared" si="0"/>
        <v>16</v>
      </c>
      <c r="B25" s="81" t="s">
        <v>79</v>
      </c>
      <c r="C25" s="81" t="s">
        <v>80</v>
      </c>
      <c r="D25" s="56" t="s">
        <v>229</v>
      </c>
      <c r="E25" s="56" t="s">
        <v>121</v>
      </c>
      <c r="F25" s="56" t="s">
        <v>254</v>
      </c>
      <c r="G25" s="56" t="s">
        <v>255</v>
      </c>
      <c r="H25" s="88" t="s">
        <v>186</v>
      </c>
      <c r="I25" s="105">
        <v>369719.3</v>
      </c>
      <c r="J25" s="103" t="s">
        <v>154</v>
      </c>
      <c r="K25" s="81" t="s">
        <v>118</v>
      </c>
      <c r="L25" s="84" t="s">
        <v>112</v>
      </c>
      <c r="M25" s="101">
        <v>44896</v>
      </c>
      <c r="N25" s="81" t="s">
        <v>92</v>
      </c>
      <c r="O25" s="86"/>
      <c r="P25" s="86"/>
      <c r="Q25" s="86"/>
      <c r="R25" s="86"/>
      <c r="S25" s="86"/>
      <c r="T25" s="86"/>
      <c r="U25" s="86"/>
      <c r="V25" s="86"/>
      <c r="W25" s="86"/>
      <c r="X25" s="86"/>
      <c r="Y25" s="86"/>
      <c r="Z25" s="86"/>
      <c r="AA25" s="86"/>
      <c r="AB25" s="86"/>
      <c r="AC25" s="86"/>
      <c r="AD25" s="86"/>
      <c r="AE25" s="86"/>
      <c r="AF25" s="86"/>
      <c r="AG25" s="86"/>
      <c r="AH25" s="86"/>
      <c r="AI25" s="86"/>
      <c r="AJ25" s="86"/>
      <c r="AK25" s="86"/>
      <c r="AL25" s="86"/>
    </row>
    <row r="26" spans="1:38" s="55" customFormat="1" ht="160.5" customHeight="1" x14ac:dyDescent="0.25">
      <c r="A26" s="80">
        <f t="shared" si="0"/>
        <v>17</v>
      </c>
      <c r="B26" s="81" t="s">
        <v>66</v>
      </c>
      <c r="C26" s="81" t="s">
        <v>123</v>
      </c>
      <c r="D26" s="56" t="s">
        <v>230</v>
      </c>
      <c r="E26" s="56" t="s">
        <v>122</v>
      </c>
      <c r="F26" s="81" t="s">
        <v>124</v>
      </c>
      <c r="G26" s="56" t="s">
        <v>256</v>
      </c>
      <c r="H26" s="88" t="s">
        <v>187</v>
      </c>
      <c r="I26" s="96">
        <v>1982856</v>
      </c>
      <c r="J26" s="103" t="s">
        <v>58</v>
      </c>
      <c r="K26" s="56" t="s">
        <v>201</v>
      </c>
      <c r="L26" s="84" t="s">
        <v>93</v>
      </c>
      <c r="M26" s="97" t="s">
        <v>84</v>
      </c>
      <c r="N26" s="81" t="s">
        <v>92</v>
      </c>
      <c r="O26" s="86"/>
      <c r="P26" s="86"/>
      <c r="Q26" s="86"/>
      <c r="R26" s="86"/>
      <c r="S26" s="86"/>
      <c r="T26" s="86"/>
      <c r="U26" s="86"/>
      <c r="V26" s="86"/>
      <c r="W26" s="86"/>
      <c r="X26" s="86"/>
      <c r="Y26" s="86"/>
      <c r="Z26" s="86"/>
      <c r="AA26" s="86"/>
      <c r="AB26" s="86"/>
      <c r="AC26" s="86"/>
      <c r="AD26" s="86"/>
      <c r="AE26" s="86"/>
      <c r="AF26" s="86"/>
      <c r="AG26" s="86"/>
      <c r="AH26" s="86"/>
      <c r="AI26" s="86"/>
      <c r="AJ26" s="86"/>
      <c r="AK26" s="86"/>
      <c r="AL26" s="86"/>
    </row>
    <row r="27" spans="1:38" ht="126" customHeight="1" x14ac:dyDescent="0.25">
      <c r="A27" s="89">
        <f t="shared" si="0"/>
        <v>18</v>
      </c>
      <c r="B27" s="90" t="s">
        <v>79</v>
      </c>
      <c r="C27" s="90" t="s">
        <v>116</v>
      </c>
      <c r="D27" s="106" t="s">
        <v>125</v>
      </c>
      <c r="E27" s="106" t="s">
        <v>126</v>
      </c>
      <c r="F27" s="106" t="s">
        <v>127</v>
      </c>
      <c r="G27" s="107" t="s">
        <v>188</v>
      </c>
      <c r="H27" s="88" t="s">
        <v>189</v>
      </c>
      <c r="I27" s="108" t="s">
        <v>202</v>
      </c>
      <c r="J27" s="109" t="s">
        <v>58</v>
      </c>
      <c r="K27" s="56" t="s">
        <v>201</v>
      </c>
      <c r="L27" s="94" t="s">
        <v>93</v>
      </c>
      <c r="M27" s="110" t="s">
        <v>84</v>
      </c>
      <c r="N27" s="90" t="s">
        <v>92</v>
      </c>
    </row>
    <row r="28" spans="1:38" s="55" customFormat="1" ht="114.75" x14ac:dyDescent="0.25">
      <c r="A28" s="80">
        <f t="shared" si="0"/>
        <v>19</v>
      </c>
      <c r="B28" s="81" t="s">
        <v>66</v>
      </c>
      <c r="C28" s="81" t="s">
        <v>129</v>
      </c>
      <c r="D28" s="56" t="s">
        <v>128</v>
      </c>
      <c r="E28" s="81" t="s">
        <v>130</v>
      </c>
      <c r="F28" s="81" t="s">
        <v>131</v>
      </c>
      <c r="G28" s="56" t="s">
        <v>257</v>
      </c>
      <c r="H28" s="88" t="s">
        <v>190</v>
      </c>
      <c r="I28" s="96" t="s">
        <v>102</v>
      </c>
      <c r="J28" s="103" t="s">
        <v>58</v>
      </c>
      <c r="K28" s="56" t="s">
        <v>201</v>
      </c>
      <c r="L28" s="84" t="s">
        <v>93</v>
      </c>
      <c r="M28" s="97" t="s">
        <v>84</v>
      </c>
      <c r="N28" s="81" t="s">
        <v>92</v>
      </c>
      <c r="O28" s="86"/>
      <c r="P28" s="86"/>
      <c r="Q28" s="86"/>
      <c r="R28" s="86"/>
      <c r="S28" s="86"/>
      <c r="T28" s="86"/>
      <c r="U28" s="86"/>
      <c r="V28" s="86"/>
      <c r="W28" s="86"/>
      <c r="X28" s="86"/>
      <c r="Y28" s="86"/>
      <c r="Z28" s="86"/>
      <c r="AA28" s="86"/>
      <c r="AB28" s="86"/>
      <c r="AC28" s="86"/>
      <c r="AD28" s="86"/>
      <c r="AE28" s="86"/>
      <c r="AF28" s="86"/>
      <c r="AG28" s="86"/>
      <c r="AH28" s="86"/>
      <c r="AI28" s="86"/>
      <c r="AJ28" s="86"/>
      <c r="AK28" s="86"/>
      <c r="AL28" s="86"/>
    </row>
    <row r="29" spans="1:38" s="55" customFormat="1" ht="81" customHeight="1" x14ac:dyDescent="0.25">
      <c r="A29" s="80">
        <f t="shared" si="0"/>
        <v>20</v>
      </c>
      <c r="B29" s="81" t="s">
        <v>172</v>
      </c>
      <c r="C29" s="81" t="s">
        <v>80</v>
      </c>
      <c r="D29" s="56" t="s">
        <v>132</v>
      </c>
      <c r="E29" s="56" t="s">
        <v>133</v>
      </c>
      <c r="F29" s="56" t="s">
        <v>134</v>
      </c>
      <c r="G29" s="56" t="s">
        <v>192</v>
      </c>
      <c r="H29" s="88" t="s">
        <v>191</v>
      </c>
      <c r="I29" s="96" t="s">
        <v>135</v>
      </c>
      <c r="J29" s="100" t="s">
        <v>200</v>
      </c>
      <c r="K29" s="56" t="s">
        <v>160</v>
      </c>
      <c r="L29" s="84" t="s">
        <v>112</v>
      </c>
      <c r="M29" s="101">
        <v>44896</v>
      </c>
      <c r="N29" s="81" t="s">
        <v>92</v>
      </c>
      <c r="O29" s="86"/>
      <c r="P29" s="86"/>
      <c r="Q29" s="86"/>
      <c r="R29" s="86"/>
      <c r="S29" s="86"/>
      <c r="T29" s="86"/>
      <c r="U29" s="86"/>
      <c r="V29" s="86"/>
      <c r="W29" s="86"/>
      <c r="X29" s="86"/>
      <c r="Y29" s="86"/>
      <c r="Z29" s="86"/>
      <c r="AA29" s="86"/>
      <c r="AB29" s="86"/>
      <c r="AC29" s="86"/>
      <c r="AD29" s="86"/>
      <c r="AE29" s="86"/>
      <c r="AF29" s="86"/>
      <c r="AG29" s="86"/>
      <c r="AH29" s="86"/>
      <c r="AI29" s="86"/>
      <c r="AJ29" s="86"/>
      <c r="AK29" s="86"/>
      <c r="AL29" s="86"/>
    </row>
    <row r="30" spans="1:38" s="55" customFormat="1" ht="140.25" x14ac:dyDescent="0.25">
      <c r="A30" s="80">
        <f t="shared" si="0"/>
        <v>21</v>
      </c>
      <c r="B30" s="81" t="s">
        <v>172</v>
      </c>
      <c r="C30" s="81" t="s">
        <v>80</v>
      </c>
      <c r="D30" s="56" t="s">
        <v>231</v>
      </c>
      <c r="E30" s="81" t="s">
        <v>137</v>
      </c>
      <c r="F30" s="56" t="s">
        <v>136</v>
      </c>
      <c r="G30" s="56" t="s">
        <v>253</v>
      </c>
      <c r="H30" s="88" t="s">
        <v>185</v>
      </c>
      <c r="I30" s="96" t="s">
        <v>135</v>
      </c>
      <c r="J30" s="103" t="s">
        <v>154</v>
      </c>
      <c r="K30" s="56" t="s">
        <v>199</v>
      </c>
      <c r="L30" s="84" t="s">
        <v>112</v>
      </c>
      <c r="M30" s="101">
        <v>44896</v>
      </c>
      <c r="N30" s="81" t="s">
        <v>92</v>
      </c>
      <c r="O30" s="86"/>
      <c r="P30" s="86"/>
      <c r="Q30" s="86"/>
      <c r="R30" s="86"/>
      <c r="S30" s="86"/>
      <c r="T30" s="86"/>
      <c r="U30" s="86"/>
      <c r="V30" s="86"/>
      <c r="W30" s="86"/>
      <c r="X30" s="86"/>
      <c r="Y30" s="86"/>
      <c r="Z30" s="86"/>
      <c r="AA30" s="86"/>
      <c r="AB30" s="86"/>
      <c r="AC30" s="86"/>
      <c r="AD30" s="86"/>
      <c r="AE30" s="86"/>
      <c r="AF30" s="86"/>
      <c r="AG30" s="86"/>
      <c r="AH30" s="86"/>
      <c r="AI30" s="86"/>
      <c r="AJ30" s="86"/>
      <c r="AK30" s="86"/>
      <c r="AL30" s="86"/>
    </row>
    <row r="31" spans="1:38" s="55" customFormat="1" ht="105" customHeight="1" thickBot="1" x14ac:dyDescent="0.3">
      <c r="A31" s="80">
        <f t="shared" si="0"/>
        <v>22</v>
      </c>
      <c r="B31" s="81" t="s">
        <v>140</v>
      </c>
      <c r="C31" s="81" t="s">
        <v>140</v>
      </c>
      <c r="D31" s="56" t="s">
        <v>232</v>
      </c>
      <c r="E31" s="56" t="s">
        <v>258</v>
      </c>
      <c r="F31" s="56" t="s">
        <v>138</v>
      </c>
      <c r="G31" s="56" t="s">
        <v>259</v>
      </c>
      <c r="H31" s="88" t="s">
        <v>193</v>
      </c>
      <c r="I31" s="96" t="s">
        <v>139</v>
      </c>
      <c r="J31" s="103" t="s">
        <v>154</v>
      </c>
      <c r="K31" s="111" t="s">
        <v>196</v>
      </c>
      <c r="L31" s="84" t="s">
        <v>59</v>
      </c>
      <c r="M31" s="101">
        <v>44896</v>
      </c>
      <c r="N31" s="99">
        <v>45107</v>
      </c>
      <c r="O31" s="86"/>
      <c r="P31" s="86"/>
      <c r="Q31" s="86"/>
      <c r="R31" s="86"/>
      <c r="S31" s="86"/>
      <c r="T31" s="86"/>
      <c r="U31" s="86"/>
      <c r="V31" s="86"/>
      <c r="W31" s="86"/>
      <c r="X31" s="86"/>
      <c r="Y31" s="86"/>
      <c r="Z31" s="86"/>
      <c r="AA31" s="86"/>
      <c r="AB31" s="86"/>
      <c r="AC31" s="86"/>
      <c r="AD31" s="86"/>
      <c r="AE31" s="86"/>
      <c r="AF31" s="86"/>
      <c r="AG31" s="86"/>
      <c r="AH31" s="86"/>
      <c r="AI31" s="86"/>
      <c r="AJ31" s="86"/>
      <c r="AK31" s="86"/>
      <c r="AL31" s="86"/>
    </row>
    <row r="32" spans="1:38" s="55" customFormat="1" ht="78.95" customHeight="1" x14ac:dyDescent="0.25">
      <c r="A32" s="80">
        <f t="shared" si="0"/>
        <v>23</v>
      </c>
      <c r="B32" s="81" t="s">
        <v>141</v>
      </c>
      <c r="C32" s="81" t="s">
        <v>141</v>
      </c>
      <c r="D32" s="56" t="s">
        <v>260</v>
      </c>
      <c r="E32" s="56" t="s">
        <v>261</v>
      </c>
      <c r="F32" s="81" t="s">
        <v>194</v>
      </c>
      <c r="G32" s="56" t="s">
        <v>262</v>
      </c>
      <c r="H32" s="88" t="s">
        <v>195</v>
      </c>
      <c r="I32" s="96" t="s">
        <v>135</v>
      </c>
      <c r="J32" s="100" t="s">
        <v>197</v>
      </c>
      <c r="K32" s="56" t="s">
        <v>198</v>
      </c>
      <c r="L32" s="84" t="s">
        <v>108</v>
      </c>
      <c r="M32" s="97" t="s">
        <v>142</v>
      </c>
      <c r="N32" s="81" t="s">
        <v>142</v>
      </c>
      <c r="O32" s="86"/>
      <c r="P32" s="86"/>
      <c r="Q32" s="86"/>
      <c r="R32" s="86"/>
      <c r="S32" s="86"/>
      <c r="T32" s="86"/>
      <c r="U32" s="86"/>
      <c r="V32" s="86"/>
      <c r="W32" s="86"/>
      <c r="X32" s="86"/>
      <c r="Y32" s="86"/>
      <c r="Z32" s="86"/>
      <c r="AA32" s="86"/>
      <c r="AB32" s="86"/>
      <c r="AC32" s="86"/>
      <c r="AD32" s="86"/>
      <c r="AE32" s="86"/>
      <c r="AF32" s="86"/>
      <c r="AG32" s="86"/>
      <c r="AH32" s="86"/>
      <c r="AI32" s="86"/>
      <c r="AJ32" s="86"/>
      <c r="AK32" s="86"/>
      <c r="AL32" s="86"/>
    </row>
    <row r="33" spans="1:38" s="55" customFormat="1" ht="243" thickBot="1" x14ac:dyDescent="0.3">
      <c r="A33" s="112">
        <f t="shared" si="0"/>
        <v>24</v>
      </c>
      <c r="B33" s="113" t="s">
        <v>140</v>
      </c>
      <c r="C33" s="113" t="s">
        <v>140</v>
      </c>
      <c r="D33" s="111" t="s">
        <v>143</v>
      </c>
      <c r="E33" s="111" t="s">
        <v>144</v>
      </c>
      <c r="F33" s="111" t="s">
        <v>145</v>
      </c>
      <c r="G33" s="56" t="s">
        <v>263</v>
      </c>
      <c r="H33" s="88" t="s">
        <v>193</v>
      </c>
      <c r="I33" s="114" t="s">
        <v>139</v>
      </c>
      <c r="J33" s="115" t="s">
        <v>154</v>
      </c>
      <c r="K33" s="111" t="s">
        <v>196</v>
      </c>
      <c r="L33" s="116" t="s">
        <v>59</v>
      </c>
      <c r="M33" s="101">
        <v>44896</v>
      </c>
      <c r="N33" s="99">
        <v>45107</v>
      </c>
      <c r="O33" s="86"/>
      <c r="P33" s="86"/>
      <c r="Q33" s="86"/>
      <c r="R33" s="86"/>
      <c r="S33" s="86"/>
      <c r="T33" s="86"/>
      <c r="U33" s="86"/>
      <c r="V33" s="86"/>
      <c r="W33" s="86"/>
      <c r="X33" s="86"/>
      <c r="Y33" s="86"/>
      <c r="Z33" s="86"/>
      <c r="AA33" s="86"/>
      <c r="AB33" s="86"/>
      <c r="AC33" s="86"/>
      <c r="AD33" s="86"/>
      <c r="AE33" s="86"/>
      <c r="AF33" s="86"/>
      <c r="AG33" s="86"/>
      <c r="AH33" s="86"/>
      <c r="AI33" s="86"/>
      <c r="AJ33" s="86"/>
      <c r="AK33" s="86"/>
      <c r="AL33" s="86"/>
    </row>
    <row r="34" spans="1:38" s="55" customFormat="1" ht="152.44999999999999" customHeight="1" x14ac:dyDescent="0.25">
      <c r="A34" s="80">
        <v>25</v>
      </c>
      <c r="B34" s="117" t="s">
        <v>211</v>
      </c>
      <c r="C34" s="82" t="s">
        <v>211</v>
      </c>
      <c r="D34" s="82" t="s">
        <v>213</v>
      </c>
      <c r="E34" s="107" t="s">
        <v>212</v>
      </c>
      <c r="F34" s="82" t="s">
        <v>214</v>
      </c>
      <c r="G34" s="82" t="s">
        <v>264</v>
      </c>
      <c r="H34" s="83" t="s">
        <v>265</v>
      </c>
      <c r="I34" s="57">
        <v>1197147.9099999999</v>
      </c>
      <c r="J34" s="100" t="s">
        <v>58</v>
      </c>
      <c r="K34" s="56" t="s">
        <v>215</v>
      </c>
      <c r="L34" s="84" t="s">
        <v>59</v>
      </c>
      <c r="M34" s="85">
        <v>44972</v>
      </c>
      <c r="N34" s="81" t="s">
        <v>78</v>
      </c>
      <c r="O34" s="86"/>
      <c r="P34" s="87" t="s">
        <v>147</v>
      </c>
      <c r="Q34" s="86"/>
      <c r="R34" s="86"/>
      <c r="S34" s="86"/>
      <c r="T34" s="86"/>
      <c r="U34" s="86"/>
      <c r="V34" s="86"/>
      <c r="W34" s="86"/>
      <c r="X34" s="86"/>
      <c r="Y34" s="86"/>
      <c r="Z34" s="86"/>
      <c r="AA34" s="86"/>
      <c r="AB34" s="86"/>
      <c r="AC34" s="86"/>
      <c r="AD34" s="86"/>
      <c r="AE34" s="86"/>
      <c r="AF34" s="86"/>
      <c r="AG34" s="86"/>
      <c r="AH34" s="86"/>
      <c r="AI34" s="86"/>
      <c r="AJ34" s="86"/>
      <c r="AK34" s="86"/>
      <c r="AL34" s="86"/>
    </row>
    <row r="35" spans="1:38" s="55" customFormat="1" ht="244.5" customHeight="1" x14ac:dyDescent="0.25">
      <c r="A35" s="80">
        <v>26</v>
      </c>
      <c r="B35" s="81" t="s">
        <v>172</v>
      </c>
      <c r="C35" s="82" t="s">
        <v>216</v>
      </c>
      <c r="D35" s="91" t="s">
        <v>217</v>
      </c>
      <c r="E35" s="91" t="s">
        <v>218</v>
      </c>
      <c r="F35" s="82" t="s">
        <v>219</v>
      </c>
      <c r="G35" s="82" t="s">
        <v>266</v>
      </c>
      <c r="H35" s="83" t="s">
        <v>267</v>
      </c>
      <c r="I35" s="53" t="s">
        <v>220</v>
      </c>
      <c r="J35" s="100" t="s">
        <v>221</v>
      </c>
      <c r="K35" s="81" t="s">
        <v>118</v>
      </c>
      <c r="L35" s="84" t="s">
        <v>59</v>
      </c>
      <c r="M35" s="85">
        <v>44972</v>
      </c>
      <c r="N35" s="81" t="s">
        <v>78</v>
      </c>
      <c r="O35" s="86"/>
      <c r="P35" s="87" t="s">
        <v>147</v>
      </c>
      <c r="Q35" s="86"/>
      <c r="R35" s="86"/>
      <c r="S35" s="86"/>
      <c r="T35" s="86"/>
      <c r="U35" s="86"/>
      <c r="V35" s="86"/>
      <c r="W35" s="86"/>
      <c r="X35" s="86"/>
      <c r="Y35" s="86"/>
      <c r="Z35" s="86"/>
      <c r="AA35" s="86"/>
      <c r="AB35" s="86"/>
      <c r="AC35" s="86"/>
      <c r="AD35" s="86"/>
      <c r="AE35" s="86"/>
      <c r="AF35" s="86"/>
      <c r="AG35" s="86"/>
      <c r="AH35" s="86"/>
      <c r="AI35" s="86"/>
      <c r="AJ35" s="86"/>
      <c r="AK35" s="86"/>
      <c r="AL35" s="86"/>
    </row>
    <row r="36" spans="1:38" ht="76.5" x14ac:dyDescent="0.25">
      <c r="A36" s="90">
        <v>27</v>
      </c>
      <c r="B36" s="90" t="s">
        <v>79</v>
      </c>
      <c r="C36" s="90" t="s">
        <v>80</v>
      </c>
      <c r="D36" s="106" t="s">
        <v>222</v>
      </c>
      <c r="E36" s="91" t="s">
        <v>223</v>
      </c>
      <c r="F36" s="82" t="s">
        <v>219</v>
      </c>
      <c r="G36" s="82" t="s">
        <v>268</v>
      </c>
      <c r="H36" s="83" t="s">
        <v>224</v>
      </c>
      <c r="I36" s="96" t="s">
        <v>135</v>
      </c>
      <c r="J36" s="103" t="s">
        <v>154</v>
      </c>
      <c r="K36" s="81" t="s">
        <v>118</v>
      </c>
    </row>
  </sheetData>
  <autoFilter ref="A7:AZ7"/>
  <mergeCells count="2">
    <mergeCell ref="A14:K14"/>
    <mergeCell ref="A8:K8"/>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topLeftCell="A7" workbookViewId="0">
      <selection activeCell="G31" sqref="G31"/>
    </sheetView>
  </sheetViews>
  <sheetFormatPr defaultRowHeight="15" x14ac:dyDescent="0.25"/>
  <cols>
    <col min="1" max="1" width="35.7109375" style="2" customWidth="1"/>
    <col min="2" max="2" width="4.5703125" style="2" bestFit="1" customWidth="1"/>
    <col min="3" max="3" width="12.140625" style="2" customWidth="1"/>
    <col min="4" max="5" width="9.7109375" style="2" customWidth="1"/>
    <col min="6" max="6" width="8.85546875" style="2"/>
    <col min="7" max="7" width="13.7109375" bestFit="1" customWidth="1"/>
    <col min="8" max="9" width="9.140625" customWidth="1"/>
    <col min="10" max="10" width="9.140625" hidden="1" customWidth="1"/>
    <col min="11" max="11" width="10.28515625" hidden="1" customWidth="1"/>
    <col min="12" max="12" width="9.140625" hidden="1" customWidth="1"/>
    <col min="13" max="13" width="15.28515625" customWidth="1"/>
    <col min="14" max="14" width="9.140625" customWidth="1"/>
    <col min="15" max="15" width="9.140625" style="2" customWidth="1"/>
    <col min="16" max="233" width="8.85546875" style="2"/>
    <col min="234" max="234" width="35.7109375" style="2" customWidth="1"/>
    <col min="235" max="235" width="4.5703125" style="2" bestFit="1" customWidth="1"/>
    <col min="236" max="247" width="9.140625" style="2" customWidth="1"/>
    <col min="248" max="250" width="9.7109375" style="2" customWidth="1"/>
    <col min="251" max="252" width="9.140625" style="2" customWidth="1"/>
    <col min="253" max="259" width="9.7109375" style="2" customWidth="1"/>
    <col min="260" max="260" width="12" style="2" bestFit="1" customWidth="1"/>
    <col min="261" max="489" width="8.85546875" style="2"/>
    <col min="490" max="490" width="35.7109375" style="2" customWidth="1"/>
    <col min="491" max="491" width="4.5703125" style="2" bestFit="1" customWidth="1"/>
    <col min="492" max="503" width="9.140625" style="2" customWidth="1"/>
    <col min="504" max="506" width="9.7109375" style="2" customWidth="1"/>
    <col min="507" max="508" width="9.140625" style="2" customWidth="1"/>
    <col min="509" max="515" width="9.7109375" style="2" customWidth="1"/>
    <col min="516" max="516" width="12" style="2" bestFit="1" customWidth="1"/>
    <col min="517" max="745" width="8.85546875" style="2"/>
    <col min="746" max="746" width="35.7109375" style="2" customWidth="1"/>
    <col min="747" max="747" width="4.5703125" style="2" bestFit="1" customWidth="1"/>
    <col min="748" max="759" width="9.140625" style="2" customWidth="1"/>
    <col min="760" max="762" width="9.7109375" style="2" customWidth="1"/>
    <col min="763" max="764" width="9.140625" style="2" customWidth="1"/>
    <col min="765" max="771" width="9.7109375" style="2" customWidth="1"/>
    <col min="772" max="772" width="12" style="2" bestFit="1" customWidth="1"/>
    <col min="773" max="1001" width="8.85546875" style="2"/>
    <col min="1002" max="1002" width="35.7109375" style="2" customWidth="1"/>
    <col min="1003" max="1003" width="4.5703125" style="2" bestFit="1" customWidth="1"/>
    <col min="1004" max="1015" width="9.140625" style="2" customWidth="1"/>
    <col min="1016" max="1018" width="9.7109375" style="2" customWidth="1"/>
    <col min="1019" max="1020" width="9.140625" style="2" customWidth="1"/>
    <col min="1021" max="1027" width="9.7109375" style="2" customWidth="1"/>
    <col min="1028" max="1028" width="12" style="2" bestFit="1" customWidth="1"/>
    <col min="1029" max="1257" width="8.85546875" style="2"/>
    <col min="1258" max="1258" width="35.7109375" style="2" customWidth="1"/>
    <col min="1259" max="1259" width="4.5703125" style="2" bestFit="1" customWidth="1"/>
    <col min="1260" max="1271" width="9.140625" style="2" customWidth="1"/>
    <col min="1272" max="1274" width="9.7109375" style="2" customWidth="1"/>
    <col min="1275" max="1276" width="9.140625" style="2" customWidth="1"/>
    <col min="1277" max="1283" width="9.7109375" style="2" customWidth="1"/>
    <col min="1284" max="1284" width="12" style="2" bestFit="1" customWidth="1"/>
    <col min="1285" max="1513" width="8.85546875" style="2"/>
    <col min="1514" max="1514" width="35.7109375" style="2" customWidth="1"/>
    <col min="1515" max="1515" width="4.5703125" style="2" bestFit="1" customWidth="1"/>
    <col min="1516" max="1527" width="9.140625" style="2" customWidth="1"/>
    <col min="1528" max="1530" width="9.7109375" style="2" customWidth="1"/>
    <col min="1531" max="1532" width="9.140625" style="2" customWidth="1"/>
    <col min="1533" max="1539" width="9.7109375" style="2" customWidth="1"/>
    <col min="1540" max="1540" width="12" style="2" bestFit="1" customWidth="1"/>
    <col min="1541" max="1769" width="8.85546875" style="2"/>
    <col min="1770" max="1770" width="35.7109375" style="2" customWidth="1"/>
    <col min="1771" max="1771" width="4.5703125" style="2" bestFit="1" customWidth="1"/>
    <col min="1772" max="1783" width="9.140625" style="2" customWidth="1"/>
    <col min="1784" max="1786" width="9.7109375" style="2" customWidth="1"/>
    <col min="1787" max="1788" width="9.140625" style="2" customWidth="1"/>
    <col min="1789" max="1795" width="9.7109375" style="2" customWidth="1"/>
    <col min="1796" max="1796" width="12" style="2" bestFit="1" customWidth="1"/>
    <col min="1797" max="2025" width="8.85546875" style="2"/>
    <col min="2026" max="2026" width="35.7109375" style="2" customWidth="1"/>
    <col min="2027" max="2027" width="4.5703125" style="2" bestFit="1" customWidth="1"/>
    <col min="2028" max="2039" width="9.140625" style="2" customWidth="1"/>
    <col min="2040" max="2042" width="9.7109375" style="2" customWidth="1"/>
    <col min="2043" max="2044" width="9.140625" style="2" customWidth="1"/>
    <col min="2045" max="2051" width="9.7109375" style="2" customWidth="1"/>
    <col min="2052" max="2052" width="12" style="2" bestFit="1" customWidth="1"/>
    <col min="2053" max="2281" width="8.85546875" style="2"/>
    <col min="2282" max="2282" width="35.7109375" style="2" customWidth="1"/>
    <col min="2283" max="2283" width="4.5703125" style="2" bestFit="1" customWidth="1"/>
    <col min="2284" max="2295" width="9.140625" style="2" customWidth="1"/>
    <col min="2296" max="2298" width="9.7109375" style="2" customWidth="1"/>
    <col min="2299" max="2300" width="9.140625" style="2" customWidth="1"/>
    <col min="2301" max="2307" width="9.7109375" style="2" customWidth="1"/>
    <col min="2308" max="2308" width="12" style="2" bestFit="1" customWidth="1"/>
    <col min="2309" max="2537" width="8.85546875" style="2"/>
    <col min="2538" max="2538" width="35.7109375" style="2" customWidth="1"/>
    <col min="2539" max="2539" width="4.5703125" style="2" bestFit="1" customWidth="1"/>
    <col min="2540" max="2551" width="9.140625" style="2" customWidth="1"/>
    <col min="2552" max="2554" width="9.7109375" style="2" customWidth="1"/>
    <col min="2555" max="2556" width="9.140625" style="2" customWidth="1"/>
    <col min="2557" max="2563" width="9.7109375" style="2" customWidth="1"/>
    <col min="2564" max="2564" width="12" style="2" bestFit="1" customWidth="1"/>
    <col min="2565" max="2793" width="8.85546875" style="2"/>
    <col min="2794" max="2794" width="35.7109375" style="2" customWidth="1"/>
    <col min="2795" max="2795" width="4.5703125" style="2" bestFit="1" customWidth="1"/>
    <col min="2796" max="2807" width="9.140625" style="2" customWidth="1"/>
    <col min="2808" max="2810" width="9.7109375" style="2" customWidth="1"/>
    <col min="2811" max="2812" width="9.140625" style="2" customWidth="1"/>
    <col min="2813" max="2819" width="9.7109375" style="2" customWidth="1"/>
    <col min="2820" max="2820" width="12" style="2" bestFit="1" customWidth="1"/>
    <col min="2821" max="3049" width="8.85546875" style="2"/>
    <col min="3050" max="3050" width="35.7109375" style="2" customWidth="1"/>
    <col min="3051" max="3051" width="4.5703125" style="2" bestFit="1" customWidth="1"/>
    <col min="3052" max="3063" width="9.140625" style="2" customWidth="1"/>
    <col min="3064" max="3066" width="9.7109375" style="2" customWidth="1"/>
    <col min="3067" max="3068" width="9.140625" style="2" customWidth="1"/>
    <col min="3069" max="3075" width="9.7109375" style="2" customWidth="1"/>
    <col min="3076" max="3076" width="12" style="2" bestFit="1" customWidth="1"/>
    <col min="3077" max="3305" width="8.85546875" style="2"/>
    <col min="3306" max="3306" width="35.7109375" style="2" customWidth="1"/>
    <col min="3307" max="3307" width="4.5703125" style="2" bestFit="1" customWidth="1"/>
    <col min="3308" max="3319" width="9.140625" style="2" customWidth="1"/>
    <col min="3320" max="3322" width="9.7109375" style="2" customWidth="1"/>
    <col min="3323" max="3324" width="9.140625" style="2" customWidth="1"/>
    <col min="3325" max="3331" width="9.7109375" style="2" customWidth="1"/>
    <col min="3332" max="3332" width="12" style="2" bestFit="1" customWidth="1"/>
    <col min="3333" max="3561" width="8.85546875" style="2"/>
    <col min="3562" max="3562" width="35.7109375" style="2" customWidth="1"/>
    <col min="3563" max="3563" width="4.5703125" style="2" bestFit="1" customWidth="1"/>
    <col min="3564" max="3575" width="9.140625" style="2" customWidth="1"/>
    <col min="3576" max="3578" width="9.7109375" style="2" customWidth="1"/>
    <col min="3579" max="3580" width="9.140625" style="2" customWidth="1"/>
    <col min="3581" max="3587" width="9.7109375" style="2" customWidth="1"/>
    <col min="3588" max="3588" width="12" style="2" bestFit="1" customWidth="1"/>
    <col min="3589" max="3817" width="8.85546875" style="2"/>
    <col min="3818" max="3818" width="35.7109375" style="2" customWidth="1"/>
    <col min="3819" max="3819" width="4.5703125" style="2" bestFit="1" customWidth="1"/>
    <col min="3820" max="3831" width="9.140625" style="2" customWidth="1"/>
    <col min="3832" max="3834" width="9.7109375" style="2" customWidth="1"/>
    <col min="3835" max="3836" width="9.140625" style="2" customWidth="1"/>
    <col min="3837" max="3843" width="9.7109375" style="2" customWidth="1"/>
    <col min="3844" max="3844" width="12" style="2" bestFit="1" customWidth="1"/>
    <col min="3845" max="4073" width="8.85546875" style="2"/>
    <col min="4074" max="4074" width="35.7109375" style="2" customWidth="1"/>
    <col min="4075" max="4075" width="4.5703125" style="2" bestFit="1" customWidth="1"/>
    <col min="4076" max="4087" width="9.140625" style="2" customWidth="1"/>
    <col min="4088" max="4090" width="9.7109375" style="2" customWidth="1"/>
    <col min="4091" max="4092" width="9.140625" style="2" customWidth="1"/>
    <col min="4093" max="4099" width="9.7109375" style="2" customWidth="1"/>
    <col min="4100" max="4100" width="12" style="2" bestFit="1" customWidth="1"/>
    <col min="4101" max="4329" width="8.85546875" style="2"/>
    <col min="4330" max="4330" width="35.7109375" style="2" customWidth="1"/>
    <col min="4331" max="4331" width="4.5703125" style="2" bestFit="1" customWidth="1"/>
    <col min="4332" max="4343" width="9.140625" style="2" customWidth="1"/>
    <col min="4344" max="4346" width="9.7109375" style="2" customWidth="1"/>
    <col min="4347" max="4348" width="9.140625" style="2" customWidth="1"/>
    <col min="4349" max="4355" width="9.7109375" style="2" customWidth="1"/>
    <col min="4356" max="4356" width="12" style="2" bestFit="1" customWidth="1"/>
    <col min="4357" max="4585" width="8.85546875" style="2"/>
    <col min="4586" max="4586" width="35.7109375" style="2" customWidth="1"/>
    <col min="4587" max="4587" width="4.5703125" style="2" bestFit="1" customWidth="1"/>
    <col min="4588" max="4599" width="9.140625" style="2" customWidth="1"/>
    <col min="4600" max="4602" width="9.7109375" style="2" customWidth="1"/>
    <col min="4603" max="4604" width="9.140625" style="2" customWidth="1"/>
    <col min="4605" max="4611" width="9.7109375" style="2" customWidth="1"/>
    <col min="4612" max="4612" width="12" style="2" bestFit="1" customWidth="1"/>
    <col min="4613" max="4841" width="8.85546875" style="2"/>
    <col min="4842" max="4842" width="35.7109375" style="2" customWidth="1"/>
    <col min="4843" max="4843" width="4.5703125" style="2" bestFit="1" customWidth="1"/>
    <col min="4844" max="4855" width="9.140625" style="2" customWidth="1"/>
    <col min="4856" max="4858" width="9.7109375" style="2" customWidth="1"/>
    <col min="4859" max="4860" width="9.140625" style="2" customWidth="1"/>
    <col min="4861" max="4867" width="9.7109375" style="2" customWidth="1"/>
    <col min="4868" max="4868" width="12" style="2" bestFit="1" customWidth="1"/>
    <col min="4869" max="5097" width="8.85546875" style="2"/>
    <col min="5098" max="5098" width="35.7109375" style="2" customWidth="1"/>
    <col min="5099" max="5099" width="4.5703125" style="2" bestFit="1" customWidth="1"/>
    <col min="5100" max="5111" width="9.140625" style="2" customWidth="1"/>
    <col min="5112" max="5114" width="9.7109375" style="2" customWidth="1"/>
    <col min="5115" max="5116" width="9.140625" style="2" customWidth="1"/>
    <col min="5117" max="5123" width="9.7109375" style="2" customWidth="1"/>
    <col min="5124" max="5124" width="12" style="2" bestFit="1" customWidth="1"/>
    <col min="5125" max="5353" width="8.85546875" style="2"/>
    <col min="5354" max="5354" width="35.7109375" style="2" customWidth="1"/>
    <col min="5355" max="5355" width="4.5703125" style="2" bestFit="1" customWidth="1"/>
    <col min="5356" max="5367" width="9.140625" style="2" customWidth="1"/>
    <col min="5368" max="5370" width="9.7109375" style="2" customWidth="1"/>
    <col min="5371" max="5372" width="9.140625" style="2" customWidth="1"/>
    <col min="5373" max="5379" width="9.7109375" style="2" customWidth="1"/>
    <col min="5380" max="5380" width="12" style="2" bestFit="1" customWidth="1"/>
    <col min="5381" max="5609" width="8.85546875" style="2"/>
    <col min="5610" max="5610" width="35.7109375" style="2" customWidth="1"/>
    <col min="5611" max="5611" width="4.5703125" style="2" bestFit="1" customWidth="1"/>
    <col min="5612" max="5623" width="9.140625" style="2" customWidth="1"/>
    <col min="5624" max="5626" width="9.7109375" style="2" customWidth="1"/>
    <col min="5627" max="5628" width="9.140625" style="2" customWidth="1"/>
    <col min="5629" max="5635" width="9.7109375" style="2" customWidth="1"/>
    <col min="5636" max="5636" width="12" style="2" bestFit="1" customWidth="1"/>
    <col min="5637" max="5865" width="8.85546875" style="2"/>
    <col min="5866" max="5866" width="35.7109375" style="2" customWidth="1"/>
    <col min="5867" max="5867" width="4.5703125" style="2" bestFit="1" customWidth="1"/>
    <col min="5868" max="5879" width="9.140625" style="2" customWidth="1"/>
    <col min="5880" max="5882" width="9.7109375" style="2" customWidth="1"/>
    <col min="5883" max="5884" width="9.140625" style="2" customWidth="1"/>
    <col min="5885" max="5891" width="9.7109375" style="2" customWidth="1"/>
    <col min="5892" max="5892" width="12" style="2" bestFit="1" customWidth="1"/>
    <col min="5893" max="6121" width="8.85546875" style="2"/>
    <col min="6122" max="6122" width="35.7109375" style="2" customWidth="1"/>
    <col min="6123" max="6123" width="4.5703125" style="2" bestFit="1" customWidth="1"/>
    <col min="6124" max="6135" width="9.140625" style="2" customWidth="1"/>
    <col min="6136" max="6138" width="9.7109375" style="2" customWidth="1"/>
    <col min="6139" max="6140" width="9.140625" style="2" customWidth="1"/>
    <col min="6141" max="6147" width="9.7109375" style="2" customWidth="1"/>
    <col min="6148" max="6148" width="12" style="2" bestFit="1" customWidth="1"/>
    <col min="6149" max="6377" width="8.85546875" style="2"/>
    <col min="6378" max="6378" width="35.7109375" style="2" customWidth="1"/>
    <col min="6379" max="6379" width="4.5703125" style="2" bestFit="1" customWidth="1"/>
    <col min="6380" max="6391" width="9.140625" style="2" customWidth="1"/>
    <col min="6392" max="6394" width="9.7109375" style="2" customWidth="1"/>
    <col min="6395" max="6396" width="9.140625" style="2" customWidth="1"/>
    <col min="6397" max="6403" width="9.7109375" style="2" customWidth="1"/>
    <col min="6404" max="6404" width="12" style="2" bestFit="1" customWidth="1"/>
    <col min="6405" max="6633" width="8.85546875" style="2"/>
    <col min="6634" max="6634" width="35.7109375" style="2" customWidth="1"/>
    <col min="6635" max="6635" width="4.5703125" style="2" bestFit="1" customWidth="1"/>
    <col min="6636" max="6647" width="9.140625" style="2" customWidth="1"/>
    <col min="6648" max="6650" width="9.7109375" style="2" customWidth="1"/>
    <col min="6651" max="6652" width="9.140625" style="2" customWidth="1"/>
    <col min="6653" max="6659" width="9.7109375" style="2" customWidth="1"/>
    <col min="6660" max="6660" width="12" style="2" bestFit="1" customWidth="1"/>
    <col min="6661" max="6889" width="8.85546875" style="2"/>
    <col min="6890" max="6890" width="35.7109375" style="2" customWidth="1"/>
    <col min="6891" max="6891" width="4.5703125" style="2" bestFit="1" customWidth="1"/>
    <col min="6892" max="6903" width="9.140625" style="2" customWidth="1"/>
    <col min="6904" max="6906" width="9.7109375" style="2" customWidth="1"/>
    <col min="6907" max="6908" width="9.140625" style="2" customWidth="1"/>
    <col min="6909" max="6915" width="9.7109375" style="2" customWidth="1"/>
    <col min="6916" max="6916" width="12" style="2" bestFit="1" customWidth="1"/>
    <col min="6917" max="7145" width="8.85546875" style="2"/>
    <col min="7146" max="7146" width="35.7109375" style="2" customWidth="1"/>
    <col min="7147" max="7147" width="4.5703125" style="2" bestFit="1" customWidth="1"/>
    <col min="7148" max="7159" width="9.140625" style="2" customWidth="1"/>
    <col min="7160" max="7162" width="9.7109375" style="2" customWidth="1"/>
    <col min="7163" max="7164" width="9.140625" style="2" customWidth="1"/>
    <col min="7165" max="7171" width="9.7109375" style="2" customWidth="1"/>
    <col min="7172" max="7172" width="12" style="2" bestFit="1" customWidth="1"/>
    <col min="7173" max="7401" width="8.85546875" style="2"/>
    <col min="7402" max="7402" width="35.7109375" style="2" customWidth="1"/>
    <col min="7403" max="7403" width="4.5703125" style="2" bestFit="1" customWidth="1"/>
    <col min="7404" max="7415" width="9.140625" style="2" customWidth="1"/>
    <col min="7416" max="7418" width="9.7109375" style="2" customWidth="1"/>
    <col min="7419" max="7420" width="9.140625" style="2" customWidth="1"/>
    <col min="7421" max="7427" width="9.7109375" style="2" customWidth="1"/>
    <col min="7428" max="7428" width="12" style="2" bestFit="1" customWidth="1"/>
    <col min="7429" max="7657" width="8.85546875" style="2"/>
    <col min="7658" max="7658" width="35.7109375" style="2" customWidth="1"/>
    <col min="7659" max="7659" width="4.5703125" style="2" bestFit="1" customWidth="1"/>
    <col min="7660" max="7671" width="9.140625" style="2" customWidth="1"/>
    <col min="7672" max="7674" width="9.7109375" style="2" customWidth="1"/>
    <col min="7675" max="7676" width="9.140625" style="2" customWidth="1"/>
    <col min="7677" max="7683" width="9.7109375" style="2" customWidth="1"/>
    <col min="7684" max="7684" width="12" style="2" bestFit="1" customWidth="1"/>
    <col min="7685" max="7913" width="8.85546875" style="2"/>
    <col min="7914" max="7914" width="35.7109375" style="2" customWidth="1"/>
    <col min="7915" max="7915" width="4.5703125" style="2" bestFit="1" customWidth="1"/>
    <col min="7916" max="7927" width="9.140625" style="2" customWidth="1"/>
    <col min="7928" max="7930" width="9.7109375" style="2" customWidth="1"/>
    <col min="7931" max="7932" width="9.140625" style="2" customWidth="1"/>
    <col min="7933" max="7939" width="9.7109375" style="2" customWidth="1"/>
    <col min="7940" max="7940" width="12" style="2" bestFit="1" customWidth="1"/>
    <col min="7941" max="8169" width="8.85546875" style="2"/>
    <col min="8170" max="8170" width="35.7109375" style="2" customWidth="1"/>
    <col min="8171" max="8171" width="4.5703125" style="2" bestFit="1" customWidth="1"/>
    <col min="8172" max="8183" width="9.140625" style="2" customWidth="1"/>
    <col min="8184" max="8186" width="9.7109375" style="2" customWidth="1"/>
    <col min="8187" max="8188" width="9.140625" style="2" customWidth="1"/>
    <col min="8189" max="8195" width="9.7109375" style="2" customWidth="1"/>
    <col min="8196" max="8196" width="12" style="2" bestFit="1" customWidth="1"/>
    <col min="8197" max="8425" width="8.85546875" style="2"/>
    <col min="8426" max="8426" width="35.7109375" style="2" customWidth="1"/>
    <col min="8427" max="8427" width="4.5703125" style="2" bestFit="1" customWidth="1"/>
    <col min="8428" max="8439" width="9.140625" style="2" customWidth="1"/>
    <col min="8440" max="8442" width="9.7109375" style="2" customWidth="1"/>
    <col min="8443" max="8444" width="9.140625" style="2" customWidth="1"/>
    <col min="8445" max="8451" width="9.7109375" style="2" customWidth="1"/>
    <col min="8452" max="8452" width="12" style="2" bestFit="1" customWidth="1"/>
    <col min="8453" max="8681" width="8.85546875" style="2"/>
    <col min="8682" max="8682" width="35.7109375" style="2" customWidth="1"/>
    <col min="8683" max="8683" width="4.5703125" style="2" bestFit="1" customWidth="1"/>
    <col min="8684" max="8695" width="9.140625" style="2" customWidth="1"/>
    <col min="8696" max="8698" width="9.7109375" style="2" customWidth="1"/>
    <col min="8699" max="8700" width="9.140625" style="2" customWidth="1"/>
    <col min="8701" max="8707" width="9.7109375" style="2" customWidth="1"/>
    <col min="8708" max="8708" width="12" style="2" bestFit="1" customWidth="1"/>
    <col min="8709" max="8937" width="8.85546875" style="2"/>
    <col min="8938" max="8938" width="35.7109375" style="2" customWidth="1"/>
    <col min="8939" max="8939" width="4.5703125" style="2" bestFit="1" customWidth="1"/>
    <col min="8940" max="8951" width="9.140625" style="2" customWidth="1"/>
    <col min="8952" max="8954" width="9.7109375" style="2" customWidth="1"/>
    <col min="8955" max="8956" width="9.140625" style="2" customWidth="1"/>
    <col min="8957" max="8963" width="9.7109375" style="2" customWidth="1"/>
    <col min="8964" max="8964" width="12" style="2" bestFit="1" customWidth="1"/>
    <col min="8965" max="9193" width="8.85546875" style="2"/>
    <col min="9194" max="9194" width="35.7109375" style="2" customWidth="1"/>
    <col min="9195" max="9195" width="4.5703125" style="2" bestFit="1" customWidth="1"/>
    <col min="9196" max="9207" width="9.140625" style="2" customWidth="1"/>
    <col min="9208" max="9210" width="9.7109375" style="2" customWidth="1"/>
    <col min="9211" max="9212" width="9.140625" style="2" customWidth="1"/>
    <col min="9213" max="9219" width="9.7109375" style="2" customWidth="1"/>
    <col min="9220" max="9220" width="12" style="2" bestFit="1" customWidth="1"/>
    <col min="9221" max="9449" width="8.85546875" style="2"/>
    <col min="9450" max="9450" width="35.7109375" style="2" customWidth="1"/>
    <col min="9451" max="9451" width="4.5703125" style="2" bestFit="1" customWidth="1"/>
    <col min="9452" max="9463" width="9.140625" style="2" customWidth="1"/>
    <col min="9464" max="9466" width="9.7109375" style="2" customWidth="1"/>
    <col min="9467" max="9468" width="9.140625" style="2" customWidth="1"/>
    <col min="9469" max="9475" width="9.7109375" style="2" customWidth="1"/>
    <col min="9476" max="9476" width="12" style="2" bestFit="1" customWidth="1"/>
    <col min="9477" max="9705" width="8.85546875" style="2"/>
    <col min="9706" max="9706" width="35.7109375" style="2" customWidth="1"/>
    <col min="9707" max="9707" width="4.5703125" style="2" bestFit="1" customWidth="1"/>
    <col min="9708" max="9719" width="9.140625" style="2" customWidth="1"/>
    <col min="9720" max="9722" width="9.7109375" style="2" customWidth="1"/>
    <col min="9723" max="9724" width="9.140625" style="2" customWidth="1"/>
    <col min="9725" max="9731" width="9.7109375" style="2" customWidth="1"/>
    <col min="9732" max="9732" width="12" style="2" bestFit="1" customWidth="1"/>
    <col min="9733" max="9961" width="8.85546875" style="2"/>
    <col min="9962" max="9962" width="35.7109375" style="2" customWidth="1"/>
    <col min="9963" max="9963" width="4.5703125" style="2" bestFit="1" customWidth="1"/>
    <col min="9964" max="9975" width="9.140625" style="2" customWidth="1"/>
    <col min="9976" max="9978" width="9.7109375" style="2" customWidth="1"/>
    <col min="9979" max="9980" width="9.140625" style="2" customWidth="1"/>
    <col min="9981" max="9987" width="9.7109375" style="2" customWidth="1"/>
    <col min="9988" max="9988" width="12" style="2" bestFit="1" customWidth="1"/>
    <col min="9989" max="10217" width="8.85546875" style="2"/>
    <col min="10218" max="10218" width="35.7109375" style="2" customWidth="1"/>
    <col min="10219" max="10219" width="4.5703125" style="2" bestFit="1" customWidth="1"/>
    <col min="10220" max="10231" width="9.140625" style="2" customWidth="1"/>
    <col min="10232" max="10234" width="9.7109375" style="2" customWidth="1"/>
    <col min="10235" max="10236" width="9.140625" style="2" customWidth="1"/>
    <col min="10237" max="10243" width="9.7109375" style="2" customWidth="1"/>
    <col min="10244" max="10244" width="12" style="2" bestFit="1" customWidth="1"/>
    <col min="10245" max="10473" width="8.85546875" style="2"/>
    <col min="10474" max="10474" width="35.7109375" style="2" customWidth="1"/>
    <col min="10475" max="10475" width="4.5703125" style="2" bestFit="1" customWidth="1"/>
    <col min="10476" max="10487" width="9.140625" style="2" customWidth="1"/>
    <col min="10488" max="10490" width="9.7109375" style="2" customWidth="1"/>
    <col min="10491" max="10492" width="9.140625" style="2" customWidth="1"/>
    <col min="10493" max="10499" width="9.7109375" style="2" customWidth="1"/>
    <col min="10500" max="10500" width="12" style="2" bestFit="1" customWidth="1"/>
    <col min="10501" max="10729" width="8.85546875" style="2"/>
    <col min="10730" max="10730" width="35.7109375" style="2" customWidth="1"/>
    <col min="10731" max="10731" width="4.5703125" style="2" bestFit="1" customWidth="1"/>
    <col min="10732" max="10743" width="9.140625" style="2" customWidth="1"/>
    <col min="10744" max="10746" width="9.7109375" style="2" customWidth="1"/>
    <col min="10747" max="10748" width="9.140625" style="2" customWidth="1"/>
    <col min="10749" max="10755" width="9.7109375" style="2" customWidth="1"/>
    <col min="10756" max="10756" width="12" style="2" bestFit="1" customWidth="1"/>
    <col min="10757" max="10985" width="8.85546875" style="2"/>
    <col min="10986" max="10986" width="35.7109375" style="2" customWidth="1"/>
    <col min="10987" max="10987" width="4.5703125" style="2" bestFit="1" customWidth="1"/>
    <col min="10988" max="10999" width="9.140625" style="2" customWidth="1"/>
    <col min="11000" max="11002" width="9.7109375" style="2" customWidth="1"/>
    <col min="11003" max="11004" width="9.140625" style="2" customWidth="1"/>
    <col min="11005" max="11011" width="9.7109375" style="2" customWidth="1"/>
    <col min="11012" max="11012" width="12" style="2" bestFit="1" customWidth="1"/>
    <col min="11013" max="11241" width="8.85546875" style="2"/>
    <col min="11242" max="11242" width="35.7109375" style="2" customWidth="1"/>
    <col min="11243" max="11243" width="4.5703125" style="2" bestFit="1" customWidth="1"/>
    <col min="11244" max="11255" width="9.140625" style="2" customWidth="1"/>
    <col min="11256" max="11258" width="9.7109375" style="2" customWidth="1"/>
    <col min="11259" max="11260" width="9.140625" style="2" customWidth="1"/>
    <col min="11261" max="11267" width="9.7109375" style="2" customWidth="1"/>
    <col min="11268" max="11268" width="12" style="2" bestFit="1" customWidth="1"/>
    <col min="11269" max="11497" width="8.85546875" style="2"/>
    <col min="11498" max="11498" width="35.7109375" style="2" customWidth="1"/>
    <col min="11499" max="11499" width="4.5703125" style="2" bestFit="1" customWidth="1"/>
    <col min="11500" max="11511" width="9.140625" style="2" customWidth="1"/>
    <col min="11512" max="11514" width="9.7109375" style="2" customWidth="1"/>
    <col min="11515" max="11516" width="9.140625" style="2" customWidth="1"/>
    <col min="11517" max="11523" width="9.7109375" style="2" customWidth="1"/>
    <col min="11524" max="11524" width="12" style="2" bestFit="1" customWidth="1"/>
    <col min="11525" max="11753" width="8.85546875" style="2"/>
    <col min="11754" max="11754" width="35.7109375" style="2" customWidth="1"/>
    <col min="11755" max="11755" width="4.5703125" style="2" bestFit="1" customWidth="1"/>
    <col min="11756" max="11767" width="9.140625" style="2" customWidth="1"/>
    <col min="11768" max="11770" width="9.7109375" style="2" customWidth="1"/>
    <col min="11771" max="11772" width="9.140625" style="2" customWidth="1"/>
    <col min="11773" max="11779" width="9.7109375" style="2" customWidth="1"/>
    <col min="11780" max="11780" width="12" style="2" bestFit="1" customWidth="1"/>
    <col min="11781" max="12009" width="8.85546875" style="2"/>
    <col min="12010" max="12010" width="35.7109375" style="2" customWidth="1"/>
    <col min="12011" max="12011" width="4.5703125" style="2" bestFit="1" customWidth="1"/>
    <col min="12012" max="12023" width="9.140625" style="2" customWidth="1"/>
    <col min="12024" max="12026" width="9.7109375" style="2" customWidth="1"/>
    <col min="12027" max="12028" width="9.140625" style="2" customWidth="1"/>
    <col min="12029" max="12035" width="9.7109375" style="2" customWidth="1"/>
    <col min="12036" max="12036" width="12" style="2" bestFit="1" customWidth="1"/>
    <col min="12037" max="12265" width="8.85546875" style="2"/>
    <col min="12266" max="12266" width="35.7109375" style="2" customWidth="1"/>
    <col min="12267" max="12267" width="4.5703125" style="2" bestFit="1" customWidth="1"/>
    <col min="12268" max="12279" width="9.140625" style="2" customWidth="1"/>
    <col min="12280" max="12282" width="9.7109375" style="2" customWidth="1"/>
    <col min="12283" max="12284" width="9.140625" style="2" customWidth="1"/>
    <col min="12285" max="12291" width="9.7109375" style="2" customWidth="1"/>
    <col min="12292" max="12292" width="12" style="2" bestFit="1" customWidth="1"/>
    <col min="12293" max="12521" width="8.85546875" style="2"/>
    <col min="12522" max="12522" width="35.7109375" style="2" customWidth="1"/>
    <col min="12523" max="12523" width="4.5703125" style="2" bestFit="1" customWidth="1"/>
    <col min="12524" max="12535" width="9.140625" style="2" customWidth="1"/>
    <col min="12536" max="12538" width="9.7109375" style="2" customWidth="1"/>
    <col min="12539" max="12540" width="9.140625" style="2" customWidth="1"/>
    <col min="12541" max="12547" width="9.7109375" style="2" customWidth="1"/>
    <col min="12548" max="12548" width="12" style="2" bestFit="1" customWidth="1"/>
    <col min="12549" max="12777" width="8.85546875" style="2"/>
    <col min="12778" max="12778" width="35.7109375" style="2" customWidth="1"/>
    <col min="12779" max="12779" width="4.5703125" style="2" bestFit="1" customWidth="1"/>
    <col min="12780" max="12791" width="9.140625" style="2" customWidth="1"/>
    <col min="12792" max="12794" width="9.7109375" style="2" customWidth="1"/>
    <col min="12795" max="12796" width="9.140625" style="2" customWidth="1"/>
    <col min="12797" max="12803" width="9.7109375" style="2" customWidth="1"/>
    <col min="12804" max="12804" width="12" style="2" bestFit="1" customWidth="1"/>
    <col min="12805" max="13033" width="8.85546875" style="2"/>
    <col min="13034" max="13034" width="35.7109375" style="2" customWidth="1"/>
    <col min="13035" max="13035" width="4.5703125" style="2" bestFit="1" customWidth="1"/>
    <col min="13036" max="13047" width="9.140625" style="2" customWidth="1"/>
    <col min="13048" max="13050" width="9.7109375" style="2" customWidth="1"/>
    <col min="13051" max="13052" width="9.140625" style="2" customWidth="1"/>
    <col min="13053" max="13059" width="9.7109375" style="2" customWidth="1"/>
    <col min="13060" max="13060" width="12" style="2" bestFit="1" customWidth="1"/>
    <col min="13061" max="13289" width="8.85546875" style="2"/>
    <col min="13290" max="13290" width="35.7109375" style="2" customWidth="1"/>
    <col min="13291" max="13291" width="4.5703125" style="2" bestFit="1" customWidth="1"/>
    <col min="13292" max="13303" width="9.140625" style="2" customWidth="1"/>
    <col min="13304" max="13306" width="9.7109375" style="2" customWidth="1"/>
    <col min="13307" max="13308" width="9.140625" style="2" customWidth="1"/>
    <col min="13309" max="13315" width="9.7109375" style="2" customWidth="1"/>
    <col min="13316" max="13316" width="12" style="2" bestFit="1" customWidth="1"/>
    <col min="13317" max="13545" width="8.85546875" style="2"/>
    <col min="13546" max="13546" width="35.7109375" style="2" customWidth="1"/>
    <col min="13547" max="13547" width="4.5703125" style="2" bestFit="1" customWidth="1"/>
    <col min="13548" max="13559" width="9.140625" style="2" customWidth="1"/>
    <col min="13560" max="13562" width="9.7109375" style="2" customWidth="1"/>
    <col min="13563" max="13564" width="9.140625" style="2" customWidth="1"/>
    <col min="13565" max="13571" width="9.7109375" style="2" customWidth="1"/>
    <col min="13572" max="13572" width="12" style="2" bestFit="1" customWidth="1"/>
    <col min="13573" max="13801" width="8.85546875" style="2"/>
    <col min="13802" max="13802" width="35.7109375" style="2" customWidth="1"/>
    <col min="13803" max="13803" width="4.5703125" style="2" bestFit="1" customWidth="1"/>
    <col min="13804" max="13815" width="9.140625" style="2" customWidth="1"/>
    <col min="13816" max="13818" width="9.7109375" style="2" customWidth="1"/>
    <col min="13819" max="13820" width="9.140625" style="2" customWidth="1"/>
    <col min="13821" max="13827" width="9.7109375" style="2" customWidth="1"/>
    <col min="13828" max="13828" width="12" style="2" bestFit="1" customWidth="1"/>
    <col min="13829" max="14057" width="8.85546875" style="2"/>
    <col min="14058" max="14058" width="35.7109375" style="2" customWidth="1"/>
    <col min="14059" max="14059" width="4.5703125" style="2" bestFit="1" customWidth="1"/>
    <col min="14060" max="14071" width="9.140625" style="2" customWidth="1"/>
    <col min="14072" max="14074" width="9.7109375" style="2" customWidth="1"/>
    <col min="14075" max="14076" width="9.140625" style="2" customWidth="1"/>
    <col min="14077" max="14083" width="9.7109375" style="2" customWidth="1"/>
    <col min="14084" max="14084" width="12" style="2" bestFit="1" customWidth="1"/>
    <col min="14085" max="14313" width="8.85546875" style="2"/>
    <col min="14314" max="14314" width="35.7109375" style="2" customWidth="1"/>
    <col min="14315" max="14315" width="4.5703125" style="2" bestFit="1" customWidth="1"/>
    <col min="14316" max="14327" width="9.140625" style="2" customWidth="1"/>
    <col min="14328" max="14330" width="9.7109375" style="2" customWidth="1"/>
    <col min="14331" max="14332" width="9.140625" style="2" customWidth="1"/>
    <col min="14333" max="14339" width="9.7109375" style="2" customWidth="1"/>
    <col min="14340" max="14340" width="12" style="2" bestFit="1" customWidth="1"/>
    <col min="14341" max="14569" width="8.85546875" style="2"/>
    <col min="14570" max="14570" width="35.7109375" style="2" customWidth="1"/>
    <col min="14571" max="14571" width="4.5703125" style="2" bestFit="1" customWidth="1"/>
    <col min="14572" max="14583" width="9.140625" style="2" customWidth="1"/>
    <col min="14584" max="14586" width="9.7109375" style="2" customWidth="1"/>
    <col min="14587" max="14588" width="9.140625" style="2" customWidth="1"/>
    <col min="14589" max="14595" width="9.7109375" style="2" customWidth="1"/>
    <col min="14596" max="14596" width="12" style="2" bestFit="1" customWidth="1"/>
    <col min="14597" max="14825" width="8.85546875" style="2"/>
    <col min="14826" max="14826" width="35.7109375" style="2" customWidth="1"/>
    <col min="14827" max="14827" width="4.5703125" style="2" bestFit="1" customWidth="1"/>
    <col min="14828" max="14839" width="9.140625" style="2" customWidth="1"/>
    <col min="14840" max="14842" width="9.7109375" style="2" customWidth="1"/>
    <col min="14843" max="14844" width="9.140625" style="2" customWidth="1"/>
    <col min="14845" max="14851" width="9.7109375" style="2" customWidth="1"/>
    <col min="14852" max="14852" width="12" style="2" bestFit="1" customWidth="1"/>
    <col min="14853" max="15081" width="8.85546875" style="2"/>
    <col min="15082" max="15082" width="35.7109375" style="2" customWidth="1"/>
    <col min="15083" max="15083" width="4.5703125" style="2" bestFit="1" customWidth="1"/>
    <col min="15084" max="15095" width="9.140625" style="2" customWidth="1"/>
    <col min="15096" max="15098" width="9.7109375" style="2" customWidth="1"/>
    <col min="15099" max="15100" width="9.140625" style="2" customWidth="1"/>
    <col min="15101" max="15107" width="9.7109375" style="2" customWidth="1"/>
    <col min="15108" max="15108" width="12" style="2" bestFit="1" customWidth="1"/>
    <col min="15109" max="15337" width="8.85546875" style="2"/>
    <col min="15338" max="15338" width="35.7109375" style="2" customWidth="1"/>
    <col min="15339" max="15339" width="4.5703125" style="2" bestFit="1" customWidth="1"/>
    <col min="15340" max="15351" width="9.140625" style="2" customWidth="1"/>
    <col min="15352" max="15354" width="9.7109375" style="2" customWidth="1"/>
    <col min="15355" max="15356" width="9.140625" style="2" customWidth="1"/>
    <col min="15357" max="15363" width="9.7109375" style="2" customWidth="1"/>
    <col min="15364" max="15364" width="12" style="2" bestFit="1" customWidth="1"/>
    <col min="15365" max="15593" width="8.85546875" style="2"/>
    <col min="15594" max="15594" width="35.7109375" style="2" customWidth="1"/>
    <col min="15595" max="15595" width="4.5703125" style="2" bestFit="1" customWidth="1"/>
    <col min="15596" max="15607" width="9.140625" style="2" customWidth="1"/>
    <col min="15608" max="15610" width="9.7109375" style="2" customWidth="1"/>
    <col min="15611" max="15612" width="9.140625" style="2" customWidth="1"/>
    <col min="15613" max="15619" width="9.7109375" style="2" customWidth="1"/>
    <col min="15620" max="15620" width="12" style="2" bestFit="1" customWidth="1"/>
    <col min="15621" max="15849" width="8.85546875" style="2"/>
    <col min="15850" max="15850" width="35.7109375" style="2" customWidth="1"/>
    <col min="15851" max="15851" width="4.5703125" style="2" bestFit="1" customWidth="1"/>
    <col min="15852" max="15863" width="9.140625" style="2" customWidth="1"/>
    <col min="15864" max="15866" width="9.7109375" style="2" customWidth="1"/>
    <col min="15867" max="15868" width="9.140625" style="2" customWidth="1"/>
    <col min="15869" max="15875" width="9.7109375" style="2" customWidth="1"/>
    <col min="15876" max="15876" width="12" style="2" bestFit="1" customWidth="1"/>
    <col min="15877" max="16105" width="8.85546875" style="2"/>
    <col min="16106" max="16106" width="35.7109375" style="2" customWidth="1"/>
    <col min="16107" max="16107" width="4.5703125" style="2" bestFit="1" customWidth="1"/>
    <col min="16108" max="16119" width="9.140625" style="2" customWidth="1"/>
    <col min="16120" max="16122" width="9.7109375" style="2" customWidth="1"/>
    <col min="16123" max="16124" width="9.140625" style="2" customWidth="1"/>
    <col min="16125" max="16131" width="9.7109375" style="2" customWidth="1"/>
    <col min="16132" max="16132" width="12" style="2" bestFit="1" customWidth="1"/>
    <col min="16133" max="16384" width="8.85546875" style="2"/>
  </cols>
  <sheetData>
    <row r="1" spans="1:12" x14ac:dyDescent="0.25">
      <c r="A1" s="58" t="s">
        <v>9</v>
      </c>
      <c r="B1" s="58"/>
      <c r="C1" s="58"/>
      <c r="D1" s="58"/>
      <c r="E1" s="58"/>
    </row>
    <row r="2" spans="1:12" x14ac:dyDescent="0.25">
      <c r="A2" s="3" t="s">
        <v>10</v>
      </c>
      <c r="B2" s="4" t="s">
        <v>11</v>
      </c>
      <c r="C2" s="59" t="str">
        <f>[1]Config!H11</f>
        <v>2021/2022 Financial Period</v>
      </c>
      <c r="D2" s="60"/>
      <c r="E2" s="60"/>
    </row>
    <row r="3" spans="1:12" ht="38.25" x14ac:dyDescent="0.25">
      <c r="A3" s="5" t="s">
        <v>12</v>
      </c>
      <c r="B3" s="6" t="s">
        <v>13</v>
      </c>
      <c r="C3" s="7" t="s">
        <v>14</v>
      </c>
      <c r="D3" s="7" t="s">
        <v>15</v>
      </c>
      <c r="E3" s="7" t="s">
        <v>16</v>
      </c>
    </row>
    <row r="4" spans="1:12" x14ac:dyDescent="0.25">
      <c r="A4" s="8" t="s">
        <v>17</v>
      </c>
      <c r="B4" s="9"/>
      <c r="C4" s="10"/>
      <c r="D4" s="11"/>
      <c r="E4" s="12"/>
    </row>
    <row r="5" spans="1:12" x14ac:dyDescent="0.25">
      <c r="A5" s="13" t="s">
        <v>18</v>
      </c>
      <c r="B5" s="14" t="s">
        <v>19</v>
      </c>
      <c r="C5" s="15">
        <v>39000000</v>
      </c>
      <c r="D5" s="15">
        <v>41400000</v>
      </c>
      <c r="E5" s="15">
        <v>43899996</v>
      </c>
      <c r="J5" s="16">
        <f t="shared" ref="J5:J37" si="0">C5-G5</f>
        <v>39000000</v>
      </c>
      <c r="K5" s="16">
        <f t="shared" ref="K5:K37" si="1">D5-H5</f>
        <v>41400000</v>
      </c>
      <c r="L5" s="16">
        <f t="shared" ref="L5:L37" si="2">E5-I5</f>
        <v>43899996</v>
      </c>
    </row>
    <row r="6" spans="1:12" x14ac:dyDescent="0.25">
      <c r="A6" s="13" t="s">
        <v>20</v>
      </c>
      <c r="B6" s="14" t="s">
        <v>19</v>
      </c>
      <c r="C6" s="15">
        <v>1503156</v>
      </c>
      <c r="D6" s="15">
        <v>2300004</v>
      </c>
      <c r="E6" s="15">
        <v>2499996</v>
      </c>
      <c r="J6" s="16">
        <f t="shared" si="0"/>
        <v>1503156</v>
      </c>
      <c r="K6" s="16">
        <f t="shared" si="1"/>
        <v>2300004</v>
      </c>
      <c r="L6" s="16">
        <f t="shared" si="2"/>
        <v>2499996</v>
      </c>
    </row>
    <row r="7" spans="1:12" x14ac:dyDescent="0.25">
      <c r="A7" s="13" t="s">
        <v>21</v>
      </c>
      <c r="B7" s="14"/>
      <c r="C7" s="15">
        <v>820008</v>
      </c>
      <c r="D7" s="15">
        <v>2121000</v>
      </c>
      <c r="E7" s="15">
        <v>2325000</v>
      </c>
      <c r="J7" s="16">
        <f t="shared" si="0"/>
        <v>820008</v>
      </c>
      <c r="K7" s="16">
        <f t="shared" si="1"/>
        <v>2121000</v>
      </c>
      <c r="L7" s="16">
        <f t="shared" si="2"/>
        <v>2325000</v>
      </c>
    </row>
    <row r="8" spans="1:12" x14ac:dyDescent="0.25">
      <c r="A8" s="13" t="s">
        <v>22</v>
      </c>
      <c r="B8" s="14"/>
      <c r="C8" s="15">
        <v>11000004</v>
      </c>
      <c r="D8" s="15">
        <v>11199996</v>
      </c>
      <c r="E8" s="15">
        <v>11499996</v>
      </c>
      <c r="J8" s="16">
        <f t="shared" si="0"/>
        <v>11000004</v>
      </c>
      <c r="K8" s="16">
        <f t="shared" si="1"/>
        <v>11199996</v>
      </c>
      <c r="L8" s="16">
        <f t="shared" si="2"/>
        <v>11499996</v>
      </c>
    </row>
    <row r="9" spans="1:12" x14ac:dyDescent="0.25">
      <c r="A9" s="13" t="s">
        <v>23</v>
      </c>
      <c r="B9" s="14"/>
      <c r="C9" s="15">
        <v>4200000</v>
      </c>
      <c r="D9" s="15">
        <v>4413204</v>
      </c>
      <c r="E9" s="15">
        <v>4627296</v>
      </c>
      <c r="J9" s="16">
        <f t="shared" si="0"/>
        <v>4200000</v>
      </c>
      <c r="K9" s="16">
        <f t="shared" si="1"/>
        <v>4413204</v>
      </c>
      <c r="L9" s="16">
        <f t="shared" si="2"/>
        <v>4627296</v>
      </c>
    </row>
    <row r="10" spans="1:12" x14ac:dyDescent="0.25">
      <c r="A10" s="13" t="s">
        <v>24</v>
      </c>
      <c r="B10" s="14"/>
      <c r="C10" s="15">
        <v>240000</v>
      </c>
      <c r="D10" s="15">
        <v>251004</v>
      </c>
      <c r="E10" s="15">
        <v>261996</v>
      </c>
      <c r="J10" s="16">
        <f t="shared" si="0"/>
        <v>240000</v>
      </c>
      <c r="K10" s="16">
        <f t="shared" si="1"/>
        <v>251004</v>
      </c>
      <c r="L10" s="16">
        <f t="shared" si="2"/>
        <v>261996</v>
      </c>
    </row>
    <row r="11" spans="1:12" x14ac:dyDescent="0.25">
      <c r="A11" s="13" t="s">
        <v>25</v>
      </c>
      <c r="B11" s="14"/>
      <c r="C11" s="15">
        <v>99996</v>
      </c>
      <c r="D11" s="15">
        <v>150000</v>
      </c>
      <c r="E11" s="15">
        <v>180000</v>
      </c>
      <c r="J11" s="16">
        <f t="shared" si="0"/>
        <v>99996</v>
      </c>
      <c r="K11" s="16">
        <f t="shared" si="1"/>
        <v>150000</v>
      </c>
      <c r="L11" s="16">
        <f t="shared" si="2"/>
        <v>180000</v>
      </c>
    </row>
    <row r="12" spans="1:12" x14ac:dyDescent="0.25">
      <c r="A12" s="13" t="s">
        <v>26</v>
      </c>
      <c r="B12" s="14"/>
      <c r="C12" s="15">
        <v>4999992</v>
      </c>
      <c r="D12" s="15">
        <v>6300000</v>
      </c>
      <c r="E12" s="15">
        <v>6600000</v>
      </c>
      <c r="J12" s="16">
        <f t="shared" si="0"/>
        <v>4999992</v>
      </c>
      <c r="K12" s="16">
        <f t="shared" si="1"/>
        <v>6300000</v>
      </c>
      <c r="L12" s="16">
        <f t="shared" si="2"/>
        <v>6600000</v>
      </c>
    </row>
    <row r="13" spans="1:12" x14ac:dyDescent="0.25">
      <c r="A13" s="13" t="s">
        <v>27</v>
      </c>
      <c r="B13" s="14"/>
      <c r="C13" s="15">
        <v>318239358</v>
      </c>
      <c r="D13" s="15">
        <v>334290108</v>
      </c>
      <c r="E13" s="15">
        <v>354902712</v>
      </c>
      <c r="J13" s="16">
        <f t="shared" si="0"/>
        <v>318239358</v>
      </c>
      <c r="K13" s="16">
        <f t="shared" si="1"/>
        <v>334290108</v>
      </c>
      <c r="L13" s="16">
        <f t="shared" si="2"/>
        <v>354902712</v>
      </c>
    </row>
    <row r="14" spans="1:12" x14ac:dyDescent="0.25">
      <c r="A14" s="13" t="s">
        <v>28</v>
      </c>
      <c r="B14" s="14" t="s">
        <v>19</v>
      </c>
      <c r="C14" s="15">
        <v>2088000</v>
      </c>
      <c r="D14" s="15">
        <v>5805984</v>
      </c>
      <c r="E14" s="15">
        <v>6127980</v>
      </c>
      <c r="J14" s="16">
        <f t="shared" si="0"/>
        <v>2088000</v>
      </c>
      <c r="K14" s="16">
        <f t="shared" si="1"/>
        <v>5805984</v>
      </c>
      <c r="L14" s="16">
        <f t="shared" si="2"/>
        <v>6127980</v>
      </c>
    </row>
    <row r="15" spans="1:12" x14ac:dyDescent="0.25">
      <c r="A15" s="13" t="s">
        <v>29</v>
      </c>
      <c r="B15" s="14"/>
      <c r="C15" s="15">
        <v>0</v>
      </c>
      <c r="D15" s="15">
        <v>0</v>
      </c>
      <c r="E15" s="15">
        <v>0</v>
      </c>
      <c r="J15" s="16">
        <f t="shared" si="0"/>
        <v>0</v>
      </c>
      <c r="K15" s="16">
        <f t="shared" si="1"/>
        <v>0</v>
      </c>
      <c r="L15" s="16">
        <f t="shared" si="2"/>
        <v>0</v>
      </c>
    </row>
    <row r="16" spans="1:12" ht="25.5" x14ac:dyDescent="0.25">
      <c r="A16" s="17" t="s">
        <v>30</v>
      </c>
      <c r="B16" s="18"/>
      <c r="C16" s="19">
        <f>SUM(C5:C15)</f>
        <v>382190514</v>
      </c>
      <c r="D16" s="19">
        <f>SUM(D5:D15)</f>
        <v>408231300</v>
      </c>
      <c r="E16" s="19">
        <f>SUM(E5:E15)</f>
        <v>432924972</v>
      </c>
      <c r="J16" s="16">
        <f t="shared" si="0"/>
        <v>382190514</v>
      </c>
      <c r="K16" s="16">
        <f t="shared" si="1"/>
        <v>408231300</v>
      </c>
      <c r="L16" s="16">
        <f t="shared" si="2"/>
        <v>432924972</v>
      </c>
    </row>
    <row r="17" spans="1:12" x14ac:dyDescent="0.25">
      <c r="A17" s="8" t="s">
        <v>31</v>
      </c>
      <c r="B17" s="24"/>
      <c r="C17" s="21"/>
      <c r="D17" s="22"/>
      <c r="E17" s="23"/>
      <c r="J17" s="16">
        <f t="shared" si="0"/>
        <v>0</v>
      </c>
      <c r="K17" s="16">
        <f t="shared" si="1"/>
        <v>0</v>
      </c>
      <c r="L17" s="16">
        <f t="shared" si="2"/>
        <v>0</v>
      </c>
    </row>
    <row r="18" spans="1:12" x14ac:dyDescent="0.25">
      <c r="A18" s="13" t="s">
        <v>32</v>
      </c>
      <c r="B18" s="14" t="s">
        <v>19</v>
      </c>
      <c r="C18" s="15">
        <v>172615196</v>
      </c>
      <c r="D18" s="15">
        <v>178001289</v>
      </c>
      <c r="E18" s="15">
        <v>186011234</v>
      </c>
      <c r="J18" s="16">
        <f t="shared" si="0"/>
        <v>172615196</v>
      </c>
      <c r="K18" s="16">
        <f t="shared" si="1"/>
        <v>178001289</v>
      </c>
      <c r="L18" s="16">
        <f t="shared" si="2"/>
        <v>186011234</v>
      </c>
    </row>
    <row r="19" spans="1:12" x14ac:dyDescent="0.25">
      <c r="A19" s="13" t="s">
        <v>33</v>
      </c>
      <c r="B19" s="14"/>
      <c r="C19" s="15">
        <v>28861176</v>
      </c>
      <c r="D19" s="15">
        <v>30015672</v>
      </c>
      <c r="E19" s="15">
        <v>31366344</v>
      </c>
      <c r="J19" s="16">
        <f t="shared" si="0"/>
        <v>28861176</v>
      </c>
      <c r="K19" s="16">
        <f t="shared" si="1"/>
        <v>30015672</v>
      </c>
      <c r="L19" s="16">
        <f t="shared" si="2"/>
        <v>31366344</v>
      </c>
    </row>
    <row r="20" spans="1:12" x14ac:dyDescent="0.25">
      <c r="A20" s="13" t="s">
        <v>34</v>
      </c>
      <c r="B20" s="14" t="s">
        <v>35</v>
      </c>
      <c r="C20" s="15">
        <v>80746592</v>
      </c>
      <c r="D20" s="15">
        <v>97576460</v>
      </c>
      <c r="E20" s="15">
        <v>109717392</v>
      </c>
      <c r="J20" s="16">
        <f t="shared" si="0"/>
        <v>80746592</v>
      </c>
      <c r="K20" s="16">
        <f t="shared" si="1"/>
        <v>97576460</v>
      </c>
      <c r="L20" s="16">
        <f t="shared" si="2"/>
        <v>109717392</v>
      </c>
    </row>
    <row r="21" spans="1:12" x14ac:dyDescent="0.25">
      <c r="A21" s="13" t="s">
        <v>36</v>
      </c>
      <c r="B21" s="14" t="s">
        <v>19</v>
      </c>
      <c r="C21" s="15">
        <v>80886572</v>
      </c>
      <c r="D21" s="15">
        <v>77722008</v>
      </c>
      <c r="E21" s="15">
        <v>89869540</v>
      </c>
      <c r="J21" s="16">
        <f t="shared" si="0"/>
        <v>80886572</v>
      </c>
      <c r="K21" s="16">
        <f t="shared" si="1"/>
        <v>77722008</v>
      </c>
      <c r="L21" s="16">
        <f t="shared" si="2"/>
        <v>89869540</v>
      </c>
    </row>
    <row r="22" spans="1:12" x14ac:dyDescent="0.25">
      <c r="A22" s="25" t="s">
        <v>37</v>
      </c>
      <c r="B22" s="14" t="s">
        <v>38</v>
      </c>
      <c r="C22" s="15">
        <v>5805444</v>
      </c>
      <c r="D22" s="15">
        <v>6037644</v>
      </c>
      <c r="E22" s="15">
        <v>6309360</v>
      </c>
      <c r="J22" s="16">
        <f t="shared" si="0"/>
        <v>5805444</v>
      </c>
      <c r="K22" s="16">
        <f t="shared" si="1"/>
        <v>6037644</v>
      </c>
      <c r="L22" s="16">
        <f t="shared" si="2"/>
        <v>6309360</v>
      </c>
    </row>
    <row r="23" spans="1:12" x14ac:dyDescent="0.25">
      <c r="A23" s="13" t="s">
        <v>39</v>
      </c>
      <c r="B23" s="14"/>
      <c r="C23" s="15">
        <v>50104044</v>
      </c>
      <c r="D23" s="15">
        <v>51713304</v>
      </c>
      <c r="E23" s="15">
        <v>54029172</v>
      </c>
      <c r="J23" s="16">
        <f t="shared" si="0"/>
        <v>50104044</v>
      </c>
      <c r="K23" s="16">
        <f t="shared" si="1"/>
        <v>51713304</v>
      </c>
      <c r="L23" s="16">
        <f t="shared" si="2"/>
        <v>54029172</v>
      </c>
    </row>
    <row r="24" spans="1:12" x14ac:dyDescent="0.25">
      <c r="A24" s="13" t="s">
        <v>27</v>
      </c>
      <c r="B24" s="14"/>
      <c r="C24" s="15">
        <v>2080008</v>
      </c>
      <c r="D24" s="15">
        <v>2163192</v>
      </c>
      <c r="E24" s="15">
        <v>2260536</v>
      </c>
      <c r="J24" s="16">
        <f t="shared" si="0"/>
        <v>2080008</v>
      </c>
      <c r="K24" s="16">
        <f t="shared" si="1"/>
        <v>2163192</v>
      </c>
      <c r="L24" s="16">
        <f t="shared" si="2"/>
        <v>2260536</v>
      </c>
    </row>
    <row r="25" spans="1:12" x14ac:dyDescent="0.25">
      <c r="A25" s="13" t="s">
        <v>40</v>
      </c>
      <c r="B25" s="14" t="s">
        <v>41</v>
      </c>
      <c r="C25" s="15">
        <v>68920116</v>
      </c>
      <c r="D25" s="15">
        <v>72491100</v>
      </c>
      <c r="E25" s="15">
        <v>75521760</v>
      </c>
      <c r="J25" s="16">
        <f t="shared" si="0"/>
        <v>68920116</v>
      </c>
      <c r="K25" s="16">
        <f t="shared" si="1"/>
        <v>72491100</v>
      </c>
      <c r="L25" s="16">
        <f t="shared" si="2"/>
        <v>75521760</v>
      </c>
    </row>
    <row r="26" spans="1:12" x14ac:dyDescent="0.25">
      <c r="A26" s="13" t="s">
        <v>42</v>
      </c>
      <c r="B26" s="14"/>
      <c r="C26" s="15">
        <v>0</v>
      </c>
      <c r="D26" s="15">
        <v>0</v>
      </c>
      <c r="E26" s="15">
        <v>0</v>
      </c>
      <c r="J26" s="16">
        <f t="shared" si="0"/>
        <v>0</v>
      </c>
      <c r="K26" s="16">
        <f t="shared" si="1"/>
        <v>0</v>
      </c>
      <c r="L26" s="16">
        <f t="shared" si="2"/>
        <v>0</v>
      </c>
    </row>
    <row r="27" spans="1:12" x14ac:dyDescent="0.25">
      <c r="A27" s="26" t="s">
        <v>43</v>
      </c>
      <c r="B27" s="18"/>
      <c r="C27" s="19">
        <f>SUM(C18:C26)</f>
        <v>490019148</v>
      </c>
      <c r="D27" s="19">
        <f>SUM(D18:D26)</f>
        <v>515720669</v>
      </c>
      <c r="E27" s="19">
        <f>SUM(E18:E26)</f>
        <v>555085338</v>
      </c>
      <c r="J27" s="16">
        <f t="shared" si="0"/>
        <v>490019148</v>
      </c>
      <c r="K27" s="16">
        <f t="shared" si="1"/>
        <v>515720669</v>
      </c>
      <c r="L27" s="16">
        <f t="shared" si="2"/>
        <v>555085338</v>
      </c>
    </row>
    <row r="28" spans="1:12" x14ac:dyDescent="0.25">
      <c r="A28" s="20"/>
      <c r="B28" s="14"/>
      <c r="C28" s="27"/>
      <c r="D28" s="28"/>
      <c r="E28" s="29"/>
      <c r="J28" s="16">
        <f t="shared" si="0"/>
        <v>0</v>
      </c>
      <c r="K28" s="16">
        <f t="shared" si="1"/>
        <v>0</v>
      </c>
      <c r="L28" s="16">
        <f t="shared" si="2"/>
        <v>0</v>
      </c>
    </row>
    <row r="29" spans="1:12" x14ac:dyDescent="0.25">
      <c r="A29" s="30" t="s">
        <v>44</v>
      </c>
      <c r="B29" s="14"/>
      <c r="C29" s="31">
        <f>C16-C27</f>
        <v>-107828634</v>
      </c>
      <c r="D29" s="31">
        <f>D16-D27</f>
        <v>-107489369</v>
      </c>
      <c r="E29" s="31">
        <f>E16-E27</f>
        <v>-122160366</v>
      </c>
      <c r="J29" s="16">
        <f t="shared" si="0"/>
        <v>-107828634</v>
      </c>
      <c r="K29" s="16">
        <f t="shared" si="1"/>
        <v>-107489369</v>
      </c>
      <c r="L29" s="16">
        <f t="shared" si="2"/>
        <v>-122160366</v>
      </c>
    </row>
    <row r="30" spans="1:12" x14ac:dyDescent="0.25">
      <c r="A30" s="13" t="s">
        <v>45</v>
      </c>
      <c r="B30" s="14" t="s">
        <v>46</v>
      </c>
      <c r="C30" s="15">
        <v>67084650</v>
      </c>
      <c r="D30" s="15">
        <v>64618904</v>
      </c>
      <c r="E30" s="15">
        <v>67520296</v>
      </c>
      <c r="J30" s="16">
        <f t="shared" si="0"/>
        <v>67084650</v>
      </c>
      <c r="K30" s="16">
        <f t="shared" si="1"/>
        <v>64618904</v>
      </c>
      <c r="L30" s="16">
        <f t="shared" si="2"/>
        <v>67520296</v>
      </c>
    </row>
    <row r="31" spans="1:12" ht="25.5" x14ac:dyDescent="0.25">
      <c r="A31" s="32" t="s">
        <v>47</v>
      </c>
      <c r="B31" s="14"/>
      <c r="C31" s="33">
        <f>SUM(C29:C30)</f>
        <v>-40743984</v>
      </c>
      <c r="D31" s="33">
        <f>SUM(D29:D30)</f>
        <v>-42870465</v>
      </c>
      <c r="E31" s="33">
        <f>SUM(E29:E30)</f>
        <v>-54640070</v>
      </c>
      <c r="G31" s="46">
        <v>95254626</v>
      </c>
      <c r="J31" s="16">
        <f t="shared" si="0"/>
        <v>-135998610</v>
      </c>
      <c r="K31" s="16">
        <f t="shared" si="1"/>
        <v>-42870465</v>
      </c>
      <c r="L31" s="16">
        <f t="shared" si="2"/>
        <v>-54640070</v>
      </c>
    </row>
    <row r="32" spans="1:12" x14ac:dyDescent="0.25">
      <c r="A32" s="13" t="s">
        <v>48</v>
      </c>
      <c r="B32" s="14"/>
      <c r="C32" s="15">
        <v>0</v>
      </c>
      <c r="D32" s="15">
        <v>0</v>
      </c>
      <c r="E32" s="15">
        <v>0</v>
      </c>
      <c r="J32" s="16">
        <f t="shared" si="0"/>
        <v>0</v>
      </c>
      <c r="K32" s="16">
        <f t="shared" si="1"/>
        <v>0</v>
      </c>
      <c r="L32" s="16">
        <f t="shared" si="2"/>
        <v>0</v>
      </c>
    </row>
    <row r="33" spans="1:12" x14ac:dyDescent="0.25">
      <c r="A33" s="34" t="s">
        <v>49</v>
      </c>
      <c r="B33" s="14"/>
      <c r="C33" s="27">
        <f>C31-C32</f>
        <v>-40743984</v>
      </c>
      <c r="D33" s="27">
        <f>D31-D32</f>
        <v>-42870465</v>
      </c>
      <c r="E33" s="27">
        <f>E31-E32</f>
        <v>-54640070</v>
      </c>
      <c r="J33" s="16">
        <f t="shared" si="0"/>
        <v>-40743984</v>
      </c>
      <c r="K33" s="16">
        <f t="shared" si="1"/>
        <v>-42870465</v>
      </c>
      <c r="L33" s="16">
        <f t="shared" si="2"/>
        <v>-54640070</v>
      </c>
    </row>
    <row r="34" spans="1:12" x14ac:dyDescent="0.25">
      <c r="A34" s="13" t="s">
        <v>50</v>
      </c>
      <c r="B34" s="14"/>
      <c r="C34" s="15">
        <v>0</v>
      </c>
      <c r="D34" s="15">
        <v>0</v>
      </c>
      <c r="E34" s="15">
        <v>0</v>
      </c>
      <c r="J34" s="16">
        <f t="shared" si="0"/>
        <v>0</v>
      </c>
      <c r="K34" s="16">
        <f t="shared" si="1"/>
        <v>0</v>
      </c>
      <c r="L34" s="16">
        <f t="shared" si="2"/>
        <v>0</v>
      </c>
    </row>
    <row r="35" spans="1:12" x14ac:dyDescent="0.25">
      <c r="A35" s="34" t="s">
        <v>51</v>
      </c>
      <c r="B35" s="14"/>
      <c r="C35" s="33">
        <f>C33-C34</f>
        <v>-40743984</v>
      </c>
      <c r="D35" s="33">
        <f>D33-D34</f>
        <v>-42870465</v>
      </c>
      <c r="E35" s="33">
        <f>E33-E34</f>
        <v>-54640070</v>
      </c>
      <c r="J35" s="16">
        <f t="shared" si="0"/>
        <v>-40743984</v>
      </c>
      <c r="K35" s="16">
        <f t="shared" si="1"/>
        <v>-42870465</v>
      </c>
      <c r="L35" s="16">
        <f t="shared" si="2"/>
        <v>-54640070</v>
      </c>
    </row>
    <row r="36" spans="1:12" x14ac:dyDescent="0.25">
      <c r="A36" s="35" t="s">
        <v>52</v>
      </c>
      <c r="B36" s="14" t="s">
        <v>53</v>
      </c>
      <c r="C36" s="15">
        <v>0</v>
      </c>
      <c r="D36" s="15">
        <v>0</v>
      </c>
      <c r="E36" s="15">
        <v>0</v>
      </c>
      <c r="J36" s="16">
        <f t="shared" si="0"/>
        <v>0</v>
      </c>
      <c r="K36" s="16">
        <f t="shared" si="1"/>
        <v>0</v>
      </c>
      <c r="L36" s="16">
        <f t="shared" si="2"/>
        <v>0</v>
      </c>
    </row>
    <row r="37" spans="1:12" x14ac:dyDescent="0.25">
      <c r="A37" s="36" t="s">
        <v>54</v>
      </c>
      <c r="B37" s="37"/>
      <c r="C37" s="38">
        <f>C35-C36</f>
        <v>-40743984</v>
      </c>
      <c r="D37" s="38">
        <f>D35-D36</f>
        <v>-42870465</v>
      </c>
      <c r="E37" s="38">
        <f>E35-E36</f>
        <v>-54640070</v>
      </c>
      <c r="J37" s="16">
        <f t="shared" si="0"/>
        <v>-40743984</v>
      </c>
      <c r="K37" s="16">
        <f t="shared" si="1"/>
        <v>-42870465</v>
      </c>
      <c r="L37" s="16">
        <f t="shared" si="2"/>
        <v>-54640070</v>
      </c>
    </row>
    <row r="38" spans="1:12" x14ac:dyDescent="0.25">
      <c r="A38" s="39"/>
      <c r="B38" s="40"/>
      <c r="C38" s="40"/>
      <c r="D38" s="40"/>
      <c r="E38" s="40"/>
    </row>
    <row r="39" spans="1:12" x14ac:dyDescent="0.25">
      <c r="A39" s="41"/>
      <c r="B39" s="40"/>
      <c r="C39" s="42"/>
      <c r="D39" s="40"/>
      <c r="E39" s="40"/>
    </row>
    <row r="40" spans="1:12" x14ac:dyDescent="0.25">
      <c r="A40" s="41"/>
      <c r="B40" s="40"/>
      <c r="C40" s="40"/>
      <c r="D40" s="40"/>
      <c r="E40" s="40"/>
    </row>
    <row r="41" spans="1:12" x14ac:dyDescent="0.25">
      <c r="A41" s="41"/>
      <c r="B41" s="40"/>
      <c r="C41" s="40"/>
      <c r="D41" s="40"/>
      <c r="E41" s="40"/>
    </row>
    <row r="42" spans="1:12" x14ac:dyDescent="0.25">
      <c r="A42" s="41"/>
      <c r="B42" s="40"/>
      <c r="C42" s="40"/>
      <c r="D42" s="40"/>
      <c r="E42" s="40"/>
    </row>
    <row r="43" spans="1:12" x14ac:dyDescent="0.25">
      <c r="A43" s="41"/>
      <c r="B43" s="40"/>
      <c r="C43" s="40"/>
      <c r="D43" s="40"/>
      <c r="E43" s="40"/>
    </row>
    <row r="44" spans="1:12" x14ac:dyDescent="0.25">
      <c r="A44" s="41"/>
      <c r="B44" s="40"/>
      <c r="C44" s="40"/>
      <c r="D44" s="40"/>
      <c r="E44" s="40"/>
    </row>
    <row r="45" spans="1:12" x14ac:dyDescent="0.25">
      <c r="A45" s="41"/>
      <c r="B45" s="40"/>
      <c r="C45" s="40"/>
      <c r="D45" s="40"/>
      <c r="E45" s="40"/>
    </row>
    <row r="46" spans="1:12" x14ac:dyDescent="0.25">
      <c r="A46" s="41"/>
      <c r="B46" s="40"/>
      <c r="C46" s="40"/>
      <c r="D46" s="40"/>
      <c r="E46" s="40"/>
    </row>
    <row r="47" spans="1:12" x14ac:dyDescent="0.25">
      <c r="A47" s="43"/>
      <c r="B47" s="40"/>
      <c r="C47" s="40"/>
      <c r="D47" s="40"/>
      <c r="E47" s="40"/>
    </row>
    <row r="48" spans="1:12" x14ac:dyDescent="0.25">
      <c r="A48" s="44"/>
      <c r="B48" s="40"/>
      <c r="C48" s="40"/>
      <c r="D48" s="40"/>
      <c r="E48" s="40"/>
    </row>
    <row r="49" spans="1:5" x14ac:dyDescent="0.25">
      <c r="A49" s="44"/>
      <c r="B49" s="40"/>
      <c r="C49" s="40"/>
      <c r="D49" s="40"/>
      <c r="E49" s="40"/>
    </row>
    <row r="50" spans="1:5" x14ac:dyDescent="0.25">
      <c r="A50" s="40"/>
      <c r="B50" s="40"/>
      <c r="C50" s="40"/>
      <c r="D50" s="40"/>
      <c r="E50" s="40"/>
    </row>
    <row r="51" spans="1:5" x14ac:dyDescent="0.25">
      <c r="A51" s="45"/>
      <c r="B51" s="40"/>
      <c r="C51" s="40"/>
      <c r="D51" s="40"/>
      <c r="E51" s="40"/>
    </row>
    <row r="52" spans="1:5" x14ac:dyDescent="0.25">
      <c r="A52" s="45"/>
      <c r="B52" s="40"/>
      <c r="C52" s="40"/>
      <c r="D52" s="40"/>
      <c r="E52" s="40"/>
    </row>
  </sheetData>
  <mergeCells count="2">
    <mergeCell ref="A1:E1"/>
    <mergeCell ref="C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ACTION PLAN</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Zolani Z. Matolo</dc:creator>
  <cp:lastModifiedBy>feziwe mshiywa</cp:lastModifiedBy>
  <dcterms:created xsi:type="dcterms:W3CDTF">2020-04-23T11:45:33Z</dcterms:created>
  <dcterms:modified xsi:type="dcterms:W3CDTF">2023-02-09T06:42:27Z</dcterms:modified>
</cp:coreProperties>
</file>